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ALUD\Calendario de Difusión\2025\"/>
    </mc:Choice>
  </mc:AlternateContent>
  <bookViews>
    <workbookView xWindow="0" yWindow="0" windowWidth="21600" windowHeight="9735"/>
  </bookViews>
  <sheets>
    <sheet name="Personal Técnico" sheetId="1" r:id="rId1"/>
  </sheets>
  <definedNames>
    <definedName name="_xlnm.Print_Area" localSheetId="0">'Personal Técnico'!$A$1:$Q$86</definedName>
    <definedName name="_xlnm.Print_Titles" localSheetId="0">'Personal Técnico'!$1:$11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L33" i="1"/>
  <c r="D12" i="1"/>
  <c r="C12" i="1"/>
  <c r="B12" i="1"/>
  <c r="B33" i="1"/>
  <c r="C33" i="1"/>
  <c r="D66" i="1"/>
  <c r="D65" i="1"/>
  <c r="D64" i="1"/>
  <c r="D56" i="1"/>
  <c r="D55" i="1"/>
  <c r="D54" i="1"/>
  <c r="C54" i="1"/>
  <c r="L20" i="1"/>
  <c r="L19" i="1"/>
  <c r="L18" i="1"/>
  <c r="L17" i="1"/>
  <c r="L16" i="1"/>
  <c r="L15" i="1"/>
  <c r="L14" i="1"/>
  <c r="L13" i="1"/>
  <c r="L12" i="1"/>
  <c r="Q12" i="1"/>
  <c r="Q33" i="1"/>
  <c r="O33" i="1"/>
  <c r="F33" i="1"/>
  <c r="E33" i="1"/>
  <c r="F54" i="1"/>
  <c r="G54" i="1"/>
  <c r="H54" i="1"/>
  <c r="J54" i="1"/>
  <c r="K54" i="1"/>
  <c r="L54" i="1"/>
  <c r="M54" i="1"/>
  <c r="N54" i="1"/>
  <c r="E54" i="1"/>
  <c r="B54" i="1"/>
  <c r="G33" i="1"/>
  <c r="H33" i="1"/>
  <c r="I33" i="1"/>
  <c r="J33" i="1"/>
  <c r="M33" i="1"/>
  <c r="N33" i="1"/>
  <c r="P33" i="1"/>
  <c r="C22" i="1"/>
  <c r="C21" i="1"/>
  <c r="C20" i="1"/>
  <c r="C19" i="1"/>
  <c r="C18" i="1"/>
  <c r="C17" i="1"/>
  <c r="C16" i="1"/>
  <c r="C15" i="1"/>
  <c r="C14" i="1"/>
  <c r="D14" i="1" s="1"/>
  <c r="D13" i="1"/>
  <c r="F12" i="1"/>
  <c r="G12" i="1"/>
  <c r="H12" i="1"/>
  <c r="I12" i="1"/>
  <c r="J12" i="1"/>
  <c r="K12" i="1"/>
  <c r="M12" i="1"/>
  <c r="N12" i="1"/>
  <c r="O12" i="1"/>
  <c r="P12" i="1"/>
  <c r="E12" i="1"/>
  <c r="E13" i="1"/>
  <c r="F29" i="1"/>
  <c r="D33" i="1" l="1"/>
  <c r="C65" i="1"/>
  <c r="C58" i="1"/>
  <c r="D58" i="1" s="1"/>
  <c r="C66" i="1"/>
  <c r="C61" i="1"/>
  <c r="D61" i="1" s="1"/>
  <c r="C71" i="1"/>
  <c r="D71" i="1" s="1"/>
  <c r="C69" i="1"/>
  <c r="D69" i="1" s="1"/>
  <c r="C59" i="1"/>
  <c r="D59" i="1" s="1"/>
  <c r="C63" i="1"/>
  <c r="D63" i="1" s="1"/>
  <c r="C74" i="1"/>
  <c r="C64" i="1"/>
  <c r="C67" i="1"/>
  <c r="D67" i="1" s="1"/>
  <c r="C75" i="1"/>
  <c r="D75" i="1" s="1"/>
  <c r="C68" i="1"/>
  <c r="D68" i="1" s="1"/>
  <c r="C56" i="1"/>
  <c r="C60" i="1"/>
  <c r="D60" i="1" s="1"/>
  <c r="C73" i="1"/>
  <c r="D73" i="1" s="1"/>
  <c r="C57" i="1"/>
  <c r="D57" i="1" s="1"/>
  <c r="C62" i="1"/>
  <c r="D62" i="1" s="1"/>
  <c r="C55" i="1"/>
  <c r="C72" i="1"/>
  <c r="D72" i="1" s="1"/>
  <c r="C44" i="1"/>
  <c r="D44" i="1" s="1"/>
  <c r="C37" i="1"/>
  <c r="D37" i="1" s="1"/>
  <c r="C45" i="1"/>
  <c r="D45" i="1" s="1"/>
  <c r="C40" i="1"/>
  <c r="D40" i="1" s="1"/>
  <c r="C49" i="1"/>
  <c r="D49" i="1" s="1"/>
  <c r="C48" i="1"/>
  <c r="D48" i="1" s="1"/>
  <c r="C38" i="1"/>
  <c r="D38" i="1" s="1"/>
  <c r="C42" i="1"/>
  <c r="D42" i="1" s="1"/>
  <c r="C52" i="1"/>
  <c r="D52" i="1" s="1"/>
  <c r="C43" i="1"/>
  <c r="D43" i="1" s="1"/>
  <c r="C46" i="1"/>
  <c r="D46" i="1" s="1"/>
  <c r="C53" i="1"/>
  <c r="D53" i="1" s="1"/>
  <c r="C47" i="1"/>
  <c r="D47" i="1" s="1"/>
  <c r="C35" i="1"/>
  <c r="D35" i="1" s="1"/>
  <c r="C39" i="1"/>
  <c r="D39" i="1" s="1"/>
  <c r="C51" i="1"/>
  <c r="D51" i="1" s="1"/>
  <c r="C36" i="1"/>
  <c r="D36" i="1" s="1"/>
  <c r="C41" i="1"/>
  <c r="D41" i="1" s="1"/>
  <c r="C34" i="1"/>
  <c r="D34" i="1" s="1"/>
  <c r="C50" i="1"/>
  <c r="D50" i="1" s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B23" i="1"/>
  <c r="N16" i="1"/>
  <c r="M16" i="1"/>
  <c r="K16" i="1"/>
  <c r="J16" i="1"/>
  <c r="H16" i="1"/>
  <c r="G16" i="1"/>
  <c r="F16" i="1"/>
  <c r="E16" i="1"/>
  <c r="B16" i="1"/>
  <c r="Q24" i="1"/>
  <c r="O24" i="1"/>
  <c r="N24" i="1"/>
  <c r="M24" i="1"/>
  <c r="L24" i="1"/>
  <c r="K24" i="1"/>
  <c r="J24" i="1"/>
  <c r="I24" i="1"/>
  <c r="H24" i="1"/>
  <c r="G24" i="1"/>
  <c r="F24" i="1"/>
  <c r="E24" i="1"/>
  <c r="B24" i="1"/>
  <c r="Q19" i="1"/>
  <c r="P19" i="1"/>
  <c r="O19" i="1"/>
  <c r="N19" i="1"/>
  <c r="M19" i="1"/>
  <c r="K19" i="1"/>
  <c r="J19" i="1"/>
  <c r="I19" i="1"/>
  <c r="H19" i="1"/>
  <c r="G19" i="1"/>
  <c r="F19" i="1"/>
  <c r="E19" i="1"/>
  <c r="B19" i="1"/>
  <c r="N28" i="1"/>
  <c r="M28" i="1"/>
  <c r="L28" i="1"/>
  <c r="K28" i="1"/>
  <c r="J28" i="1"/>
  <c r="H28" i="1"/>
  <c r="G28" i="1"/>
  <c r="F28" i="1"/>
  <c r="B28" i="1"/>
  <c r="Q27" i="1"/>
  <c r="O27" i="1"/>
  <c r="N27" i="1"/>
  <c r="M27" i="1"/>
  <c r="L27" i="1"/>
  <c r="K27" i="1"/>
  <c r="J27" i="1"/>
  <c r="I27" i="1"/>
  <c r="H27" i="1"/>
  <c r="G27" i="1"/>
  <c r="F27" i="1"/>
  <c r="E27" i="1"/>
  <c r="B27" i="1"/>
  <c r="N17" i="1"/>
  <c r="K17" i="1"/>
  <c r="H17" i="1"/>
  <c r="G17" i="1"/>
  <c r="E17" i="1"/>
  <c r="B17" i="1"/>
  <c r="Q21" i="1"/>
  <c r="O21" i="1"/>
  <c r="N21" i="1"/>
  <c r="M21" i="1"/>
  <c r="L21" i="1"/>
  <c r="K21" i="1"/>
  <c r="J21" i="1"/>
  <c r="I21" i="1"/>
  <c r="H21" i="1"/>
  <c r="G21" i="1"/>
  <c r="F21" i="1"/>
  <c r="E21" i="1"/>
  <c r="B21" i="1"/>
  <c r="Q31" i="1"/>
  <c r="O31" i="1"/>
  <c r="N31" i="1"/>
  <c r="M31" i="1"/>
  <c r="L31" i="1"/>
  <c r="K31" i="1"/>
  <c r="J31" i="1"/>
  <c r="H31" i="1"/>
  <c r="G31" i="1"/>
  <c r="F31" i="1"/>
  <c r="E31" i="1"/>
  <c r="B31" i="1"/>
  <c r="N22" i="1"/>
  <c r="M22" i="1"/>
  <c r="L22" i="1"/>
  <c r="K22" i="1"/>
  <c r="J22" i="1"/>
  <c r="H22" i="1"/>
  <c r="G22" i="1"/>
  <c r="F22" i="1"/>
  <c r="B22" i="1"/>
  <c r="N25" i="1"/>
  <c r="M25" i="1"/>
  <c r="L25" i="1"/>
  <c r="K25" i="1"/>
  <c r="J25" i="1"/>
  <c r="I25" i="1"/>
  <c r="H25" i="1"/>
  <c r="G25" i="1"/>
  <c r="F25" i="1"/>
  <c r="E25" i="1"/>
  <c r="B25" i="1"/>
  <c r="N32" i="1"/>
  <c r="M32" i="1"/>
  <c r="L32" i="1"/>
  <c r="K32" i="1"/>
  <c r="J32" i="1"/>
  <c r="I32" i="1"/>
  <c r="H32" i="1"/>
  <c r="G32" i="1"/>
  <c r="F32" i="1"/>
  <c r="E32" i="1"/>
  <c r="B32" i="1"/>
  <c r="O26" i="1"/>
  <c r="N26" i="1"/>
  <c r="M26" i="1"/>
  <c r="L26" i="1"/>
  <c r="K26" i="1"/>
  <c r="J26" i="1"/>
  <c r="I26" i="1"/>
  <c r="H26" i="1"/>
  <c r="G26" i="1"/>
  <c r="F26" i="1"/>
  <c r="E26" i="1"/>
  <c r="B26" i="1"/>
  <c r="Q14" i="1"/>
  <c r="O14" i="1"/>
  <c r="N14" i="1"/>
  <c r="M14" i="1"/>
  <c r="K14" i="1"/>
  <c r="J14" i="1"/>
  <c r="I14" i="1"/>
  <c r="H14" i="1"/>
  <c r="G14" i="1"/>
  <c r="F14" i="1"/>
  <c r="E14" i="1"/>
  <c r="B14" i="1"/>
  <c r="Q18" i="1"/>
  <c r="P18" i="1"/>
  <c r="O18" i="1"/>
  <c r="N18" i="1"/>
  <c r="M18" i="1"/>
  <c r="K18" i="1"/>
  <c r="J18" i="1"/>
  <c r="I18" i="1"/>
  <c r="H18" i="1"/>
  <c r="G18" i="1"/>
  <c r="F18" i="1"/>
  <c r="E18" i="1"/>
  <c r="B18" i="1"/>
  <c r="N30" i="1"/>
  <c r="M30" i="1"/>
  <c r="L30" i="1"/>
  <c r="K30" i="1"/>
  <c r="J30" i="1"/>
  <c r="I30" i="1"/>
  <c r="H30" i="1"/>
  <c r="G30" i="1"/>
  <c r="F30" i="1"/>
  <c r="E30" i="1"/>
  <c r="B30" i="1"/>
  <c r="Q15" i="1"/>
  <c r="O15" i="1"/>
  <c r="N15" i="1"/>
  <c r="M15" i="1"/>
  <c r="K15" i="1"/>
  <c r="J15" i="1"/>
  <c r="I15" i="1"/>
  <c r="H15" i="1"/>
  <c r="G15" i="1"/>
  <c r="F15" i="1"/>
  <c r="E15" i="1"/>
  <c r="B15" i="1"/>
  <c r="Q20" i="1"/>
  <c r="O20" i="1"/>
  <c r="N20" i="1"/>
  <c r="M20" i="1"/>
  <c r="K20" i="1"/>
  <c r="J20" i="1"/>
  <c r="I20" i="1"/>
  <c r="H20" i="1"/>
  <c r="G20" i="1"/>
  <c r="F20" i="1"/>
  <c r="E20" i="1"/>
  <c r="B20" i="1"/>
  <c r="Q13" i="1"/>
  <c r="P13" i="1"/>
  <c r="O13" i="1"/>
  <c r="N13" i="1"/>
  <c r="M13" i="1"/>
  <c r="K13" i="1"/>
  <c r="J13" i="1"/>
  <c r="I13" i="1"/>
  <c r="H13" i="1"/>
  <c r="G13" i="1"/>
  <c r="F13" i="1"/>
  <c r="B13" i="1"/>
  <c r="Q29" i="1"/>
  <c r="P29" i="1"/>
  <c r="O29" i="1"/>
  <c r="N29" i="1"/>
  <c r="M29" i="1"/>
  <c r="L29" i="1"/>
  <c r="K29" i="1"/>
  <c r="J29" i="1"/>
  <c r="I29" i="1"/>
  <c r="H29" i="1"/>
  <c r="G29" i="1"/>
  <c r="E29" i="1"/>
  <c r="B29" i="1"/>
  <c r="D17" i="1" l="1"/>
  <c r="D16" i="1"/>
  <c r="D19" i="1"/>
  <c r="C13" i="1"/>
  <c r="C29" i="1"/>
  <c r="D21" i="1"/>
  <c r="D20" i="1"/>
  <c r="C25" i="1"/>
  <c r="D25" i="1" s="1"/>
  <c r="D18" i="1"/>
  <c r="C27" i="1"/>
  <c r="C30" i="1"/>
  <c r="D30" i="1" s="1"/>
  <c r="C26" i="1"/>
  <c r="D26" i="1" s="1"/>
  <c r="C31" i="1"/>
  <c r="D31" i="1" s="1"/>
  <c r="C32" i="1"/>
  <c r="D32" i="1" s="1"/>
  <c r="C24" i="1"/>
  <c r="D24" i="1" s="1"/>
  <c r="C23" i="1"/>
  <c r="D23" i="1" s="1"/>
  <c r="D22" i="1"/>
  <c r="C28" i="1"/>
  <c r="D28" i="1" s="1"/>
  <c r="D29" i="1"/>
  <c r="D15" i="1"/>
  <c r="D27" i="1" l="1"/>
</calcChain>
</file>

<file path=xl/sharedStrings.xml><?xml version="1.0" encoding="utf-8"?>
<sst xmlns="http://schemas.openxmlformats.org/spreadsheetml/2006/main" count="324" uniqueCount="54">
  <si>
    <t>República de Panamá</t>
  </si>
  <si>
    <t xml:space="preserve">CONTRALORÍA GENERAL DE LA REPÚBLICA </t>
  </si>
  <si>
    <t>Instituto Nacional de Estadística y Censo</t>
  </si>
  <si>
    <r>
      <t>Profesión y dependencia (1)</t>
    </r>
    <r>
      <rPr>
        <b/>
        <sz val="10"/>
        <color indexed="10"/>
        <rFont val="Arial"/>
        <family val="2"/>
      </rPr>
      <t xml:space="preserve"> </t>
    </r>
  </si>
  <si>
    <t>Años</t>
  </si>
  <si>
    <t xml:space="preserve">Variación porcentual </t>
  </si>
  <si>
    <t>Provincia y comarca indígena</t>
  </si>
  <si>
    <t>2024 (P)</t>
  </si>
  <si>
    <t>Bocas del Toro</t>
  </si>
  <si>
    <t>Co-  clé</t>
  </si>
  <si>
    <t>Co-  lón</t>
  </si>
  <si>
    <t>Chiri- quí</t>
  </si>
  <si>
    <t>Da- rién</t>
  </si>
  <si>
    <t>Herre- ra</t>
  </si>
  <si>
    <t>Los   San- tos</t>
  </si>
  <si>
    <t>Panamá</t>
  </si>
  <si>
    <t xml:space="preserve"> Panamá Oeste   </t>
  </si>
  <si>
    <t xml:space="preserve">Vera- guas </t>
  </si>
  <si>
    <t>Kuna Yala</t>
  </si>
  <si>
    <t>Em- berá</t>
  </si>
  <si>
    <t>Ngäbe Buglé</t>
  </si>
  <si>
    <t xml:space="preserve">TOTAL </t>
  </si>
  <si>
    <t>Técnicos en enfermería</t>
  </si>
  <si>
    <t>Asistentes de enfermería</t>
  </si>
  <si>
    <t>Laboratoristas (2)</t>
  </si>
  <si>
    <t>-</t>
  </si>
  <si>
    <t>Asistentes de laboratorio</t>
  </si>
  <si>
    <t xml:space="preserve">Técnicos radiólogos </t>
  </si>
  <si>
    <t>Farmacéuticos</t>
  </si>
  <si>
    <t>Asistentes de farmacia</t>
  </si>
  <si>
    <t>Técnicos dentales</t>
  </si>
  <si>
    <t>Trabajadores sociales</t>
  </si>
  <si>
    <t>Psicólogos</t>
  </si>
  <si>
    <t>Optometristas</t>
  </si>
  <si>
    <t>Terapistas físicos</t>
  </si>
  <si>
    <t>Nutricionistas</t>
  </si>
  <si>
    <t>Dietistas</t>
  </si>
  <si>
    <t>Técnicos de registros médicos</t>
  </si>
  <si>
    <t>Técnicos en electrocardiograma</t>
  </si>
  <si>
    <t>Inspectores de saneamiento</t>
  </si>
  <si>
    <t>Promotores de salud</t>
  </si>
  <si>
    <t>Camilleros</t>
  </si>
  <si>
    <t>Otros</t>
  </si>
  <si>
    <t>Oficial</t>
  </si>
  <si>
    <t>Técnicos radiólogos</t>
  </si>
  <si>
    <t>Particular</t>
  </si>
  <si>
    <t xml:space="preserve">    Particular: (Continuación)</t>
  </si>
  <si>
    <t>(2) Excluye el Laboratorio Central de Referencia en Salud Pública en la ciudad de Panamá y los laboratorios particulares independientes en la República.</t>
  </si>
  <si>
    <t>- Cantidad nula o cero.</t>
  </si>
  <si>
    <t>(P) Cifras preliminares.</t>
  </si>
  <si>
    <t>Fuente: Los datos publicados corresponden a la información recopilada en las instalaciones de salud de la República.</t>
  </si>
  <si>
    <t>(1) Este personal ha sido contabilizado tantas veces preste servicio.</t>
  </si>
  <si>
    <t xml:space="preserve"> AÑOS 2023-24</t>
  </si>
  <si>
    <t xml:space="preserve">PERSONAL TÉCNICO DE SALUD EN LA REPÚBLICA, POR PROVINCIA Y COMARCA INDÍGENA, SEGÚN PROFESIÓN Y DEPENDENCIA: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</si>
</sst>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2"/>
      <name val="Courie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0" fontId="1" fillId="0" borderId="0" xfId="0" applyFont="1" applyFill="1" applyBorder="1" applyAlignment="1"/>
    <xf numFmtId="3" fontId="2" fillId="0" borderId="7" xfId="0" applyNumberFormat="1" applyFont="1" applyFill="1" applyBorder="1" applyAlignment="1"/>
    <xf numFmtId="3" fontId="2" fillId="0" borderId="7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5" fillId="0" borderId="11" xfId="0" applyNumberFormat="1" applyFont="1" applyFill="1" applyBorder="1" applyAlignment="1">
      <alignment horizontal="right"/>
    </xf>
    <xf numFmtId="3" fontId="1" fillId="0" borderId="0" xfId="0" applyNumberFormat="1" applyFont="1"/>
    <xf numFmtId="0" fontId="1" fillId="0" borderId="0" xfId="0" applyFont="1" applyBorder="1" applyAlignment="1"/>
    <xf numFmtId="3" fontId="2" fillId="0" borderId="1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3" fontId="5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/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0" borderId="12" xfId="0" applyFont="1" applyBorder="1"/>
    <xf numFmtId="0" fontId="1" fillId="0" borderId="9" xfId="0" applyFont="1" applyBorder="1"/>
    <xf numFmtId="3" fontId="1" fillId="0" borderId="9" xfId="0" applyNumberFormat="1" applyFont="1" applyFill="1" applyBorder="1" applyAlignment="1" applyProtection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10" xfId="0" applyNumberFormat="1" applyFont="1" applyFill="1" applyBorder="1" applyAlignment="1">
      <alignment horizontal="right"/>
    </xf>
    <xf numFmtId="3" fontId="5" fillId="0" borderId="11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zoomScaleNormal="100" workbookViewId="0">
      <selection sqref="A1:Q1"/>
    </sheetView>
  </sheetViews>
  <sheetFormatPr baseColWidth="10" defaultColWidth="11.77734375" defaultRowHeight="12.75" x14ac:dyDescent="0.2"/>
  <cols>
    <col min="1" max="1" width="21" style="26" customWidth="1"/>
    <col min="2" max="2" width="4.88671875" style="26" customWidth="1"/>
    <col min="3" max="3" width="6.109375" style="26" customWidth="1"/>
    <col min="4" max="4" width="8.33203125" style="26" customWidth="1"/>
    <col min="5" max="5" width="4.88671875" style="26" customWidth="1"/>
    <col min="6" max="6" width="4.21875" style="26" customWidth="1"/>
    <col min="7" max="7" width="3.6640625" style="26" customWidth="1"/>
    <col min="8" max="8" width="4.33203125" style="26" customWidth="1"/>
    <col min="9" max="9" width="3.6640625" style="26" customWidth="1"/>
    <col min="10" max="10" width="4.88671875" style="26" customWidth="1"/>
    <col min="11" max="11" width="4.6640625" style="26" customWidth="1"/>
    <col min="12" max="12" width="6.44140625" style="26" customWidth="1"/>
    <col min="13" max="13" width="6.44140625" style="1" customWidth="1"/>
    <col min="14" max="14" width="4.77734375" style="26" customWidth="1"/>
    <col min="15" max="15" width="4.44140625" style="26" customWidth="1"/>
    <col min="16" max="16" width="4" style="26" customWidth="1"/>
    <col min="17" max="17" width="5.44140625" style="26" customWidth="1"/>
    <col min="18" max="18" width="11.77734375" style="1"/>
    <col min="19" max="20" width="11.77734375" style="1" customWidth="1"/>
    <col min="21" max="16384" width="11.77734375" style="1"/>
  </cols>
  <sheetData>
    <row r="1" spans="1:17" ht="1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1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12.2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s="2" customFormat="1" ht="15" customHeight="1" x14ac:dyDescent="0.2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 s="2" customFormat="1" ht="15" customHeight="1" x14ac:dyDescent="0.2">
      <c r="A6" s="72" t="s">
        <v>52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12.2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17" ht="24.95" customHeight="1" x14ac:dyDescent="0.2">
      <c r="A8" s="55" t="s">
        <v>3</v>
      </c>
      <c r="B8" s="58" t="s">
        <v>4</v>
      </c>
      <c r="C8" s="59"/>
      <c r="D8" s="60" t="s">
        <v>5</v>
      </c>
      <c r="E8" s="63" t="s">
        <v>6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ht="20.100000000000001" customHeight="1" x14ac:dyDescent="0.2">
      <c r="A9" s="56"/>
      <c r="B9" s="65">
        <v>2023</v>
      </c>
      <c r="C9" s="65" t="s">
        <v>7</v>
      </c>
      <c r="D9" s="61"/>
      <c r="E9" s="48" t="s">
        <v>8</v>
      </c>
      <c r="F9" s="48" t="s">
        <v>9</v>
      </c>
      <c r="G9" s="48" t="s">
        <v>10</v>
      </c>
      <c r="H9" s="48" t="s">
        <v>11</v>
      </c>
      <c r="I9" s="48" t="s">
        <v>12</v>
      </c>
      <c r="J9" s="48" t="s">
        <v>13</v>
      </c>
      <c r="K9" s="48" t="s">
        <v>14</v>
      </c>
      <c r="L9" s="48" t="s">
        <v>15</v>
      </c>
      <c r="M9" s="53" t="s">
        <v>16</v>
      </c>
      <c r="N9" s="48" t="s">
        <v>17</v>
      </c>
      <c r="O9" s="48" t="s">
        <v>18</v>
      </c>
      <c r="P9" s="48" t="s">
        <v>19</v>
      </c>
      <c r="Q9" s="50" t="s">
        <v>20</v>
      </c>
    </row>
    <row r="10" spans="1:17" ht="38.25" customHeight="1" x14ac:dyDescent="0.2">
      <c r="A10" s="57"/>
      <c r="B10" s="66"/>
      <c r="C10" s="66"/>
      <c r="D10" s="62"/>
      <c r="E10" s="49"/>
      <c r="F10" s="49"/>
      <c r="G10" s="49"/>
      <c r="H10" s="49"/>
      <c r="I10" s="49"/>
      <c r="J10" s="49"/>
      <c r="K10" s="49"/>
      <c r="L10" s="49"/>
      <c r="M10" s="54"/>
      <c r="N10" s="49"/>
      <c r="O10" s="49"/>
      <c r="P10" s="49"/>
      <c r="Q10" s="51"/>
    </row>
    <row r="11" spans="1:17" ht="12.2" customHeight="1" x14ac:dyDescent="0.2">
      <c r="A11" s="3"/>
      <c r="B11" s="4"/>
      <c r="C11" s="4"/>
      <c r="D11" s="5"/>
      <c r="E11" s="6"/>
      <c r="F11" s="6"/>
      <c r="G11" s="6"/>
      <c r="H11" s="6"/>
      <c r="I11" s="6"/>
      <c r="J11" s="6"/>
      <c r="K11" s="6"/>
      <c r="L11" s="6"/>
      <c r="M11" s="7"/>
      <c r="N11" s="6"/>
      <c r="O11" s="6"/>
      <c r="P11" s="7"/>
      <c r="Q11" s="8"/>
    </row>
    <row r="12" spans="1:17" ht="20.25" customHeight="1" x14ac:dyDescent="0.2">
      <c r="A12" s="9" t="s">
        <v>21</v>
      </c>
      <c r="B12" s="10">
        <f>SUM(B13:B32)</f>
        <v>20320</v>
      </c>
      <c r="C12" s="10">
        <f>SUM(C13:C32)</f>
        <v>22630</v>
      </c>
      <c r="D12" s="11">
        <f t="shared" ref="D12:D43" si="0">((C12-B12)/B12)*100</f>
        <v>11.368110236220472</v>
      </c>
      <c r="E12" s="12">
        <f>SUM(E13:E32)</f>
        <v>663</v>
      </c>
      <c r="F12" s="12">
        <f t="shared" ref="F12:P12" si="1">SUM(F13:F32)</f>
        <v>1451</v>
      </c>
      <c r="G12" s="12">
        <f t="shared" si="1"/>
        <v>959</v>
      </c>
      <c r="H12" s="12">
        <f t="shared" si="1"/>
        <v>3513</v>
      </c>
      <c r="I12" s="12">
        <f t="shared" si="1"/>
        <v>110</v>
      </c>
      <c r="J12" s="12">
        <f t="shared" si="1"/>
        <v>1332</v>
      </c>
      <c r="K12" s="12">
        <f t="shared" si="1"/>
        <v>1112</v>
      </c>
      <c r="L12" s="12">
        <f>SUM(L13:L32)</f>
        <v>10172</v>
      </c>
      <c r="M12" s="12">
        <f t="shared" si="1"/>
        <v>1870</v>
      </c>
      <c r="N12" s="12">
        <f t="shared" si="1"/>
        <v>1238</v>
      </c>
      <c r="O12" s="12">
        <f t="shared" si="1"/>
        <v>76</v>
      </c>
      <c r="P12" s="12">
        <f t="shared" si="1"/>
        <v>9</v>
      </c>
      <c r="Q12" s="45">
        <f>SUM(Q13:Q32)</f>
        <v>125</v>
      </c>
    </row>
    <row r="13" spans="1:17" ht="15" customHeight="1" x14ac:dyDescent="0.2">
      <c r="A13" s="22" t="s">
        <v>23</v>
      </c>
      <c r="B13" s="16">
        <f t="shared" ref="B13:B27" si="2">SUM(B34,B55)</f>
        <v>999</v>
      </c>
      <c r="C13" s="17">
        <f t="shared" ref="C13:C32" si="3">SUM(E13:Q13)</f>
        <v>1036</v>
      </c>
      <c r="D13" s="11">
        <f t="shared" si="0"/>
        <v>3.7037037037037033</v>
      </c>
      <c r="E13" s="18">
        <f t="shared" ref="E13:Q13" si="4">SUM(E34,E55)</f>
        <v>32</v>
      </c>
      <c r="F13" s="18">
        <f t="shared" si="4"/>
        <v>89</v>
      </c>
      <c r="G13" s="18">
        <f t="shared" si="4"/>
        <v>19</v>
      </c>
      <c r="H13" s="18">
        <f t="shared" si="4"/>
        <v>189</v>
      </c>
      <c r="I13" s="18">
        <f t="shared" si="4"/>
        <v>1</v>
      </c>
      <c r="J13" s="18">
        <f t="shared" si="4"/>
        <v>53</v>
      </c>
      <c r="K13" s="18">
        <f t="shared" si="4"/>
        <v>33</v>
      </c>
      <c r="L13" s="10">
        <f t="shared" si="4"/>
        <v>451</v>
      </c>
      <c r="M13" s="19">
        <f t="shared" si="4"/>
        <v>78</v>
      </c>
      <c r="N13" s="10">
        <f t="shared" si="4"/>
        <v>77</v>
      </c>
      <c r="O13" s="18">
        <f t="shared" si="4"/>
        <v>1</v>
      </c>
      <c r="P13" s="18">
        <f t="shared" si="4"/>
        <v>3</v>
      </c>
      <c r="Q13" s="23">
        <f t="shared" si="4"/>
        <v>10</v>
      </c>
    </row>
    <row r="14" spans="1:17" ht="15" customHeight="1" x14ac:dyDescent="0.2">
      <c r="A14" s="15" t="s">
        <v>29</v>
      </c>
      <c r="B14" s="16">
        <f t="shared" si="2"/>
        <v>1078</v>
      </c>
      <c r="C14" s="17">
        <f t="shared" si="3"/>
        <v>1091</v>
      </c>
      <c r="D14" s="11">
        <f t="shared" si="0"/>
        <v>1.2059369202226344</v>
      </c>
      <c r="E14" s="18">
        <f t="shared" ref="E14:O14" si="5">SUM(E35,E56)</f>
        <v>56</v>
      </c>
      <c r="F14" s="18">
        <f t="shared" si="5"/>
        <v>76</v>
      </c>
      <c r="G14" s="18">
        <f t="shared" si="5"/>
        <v>56</v>
      </c>
      <c r="H14" s="18">
        <f t="shared" si="5"/>
        <v>193</v>
      </c>
      <c r="I14" s="18">
        <f t="shared" si="5"/>
        <v>8</v>
      </c>
      <c r="J14" s="18">
        <f t="shared" si="5"/>
        <v>131</v>
      </c>
      <c r="K14" s="18">
        <f t="shared" si="5"/>
        <v>76</v>
      </c>
      <c r="L14" s="10">
        <f t="shared" si="5"/>
        <v>332</v>
      </c>
      <c r="M14" s="19">
        <f t="shared" si="5"/>
        <v>91</v>
      </c>
      <c r="N14" s="10">
        <f t="shared" si="5"/>
        <v>62</v>
      </c>
      <c r="O14" s="10">
        <f t="shared" si="5"/>
        <v>7</v>
      </c>
      <c r="P14" s="18" t="s">
        <v>25</v>
      </c>
      <c r="Q14" s="23">
        <f>SUM(Q35,Q56)</f>
        <v>3</v>
      </c>
    </row>
    <row r="15" spans="1:17" ht="15" customHeight="1" x14ac:dyDescent="0.2">
      <c r="A15" s="15" t="s">
        <v>26</v>
      </c>
      <c r="B15" s="16">
        <f t="shared" si="2"/>
        <v>643</v>
      </c>
      <c r="C15" s="17">
        <f t="shared" si="3"/>
        <v>682</v>
      </c>
      <c r="D15" s="11">
        <f t="shared" si="0"/>
        <v>6.0653188180404358</v>
      </c>
      <c r="E15" s="18">
        <f t="shared" ref="E15:O15" si="6">SUM(E36,E57)</f>
        <v>12</v>
      </c>
      <c r="F15" s="18">
        <f t="shared" si="6"/>
        <v>49</v>
      </c>
      <c r="G15" s="18">
        <f t="shared" si="6"/>
        <v>29</v>
      </c>
      <c r="H15" s="18">
        <f t="shared" si="6"/>
        <v>76</v>
      </c>
      <c r="I15" s="18">
        <f t="shared" si="6"/>
        <v>3</v>
      </c>
      <c r="J15" s="18">
        <f t="shared" si="6"/>
        <v>59</v>
      </c>
      <c r="K15" s="18">
        <f t="shared" si="6"/>
        <v>48</v>
      </c>
      <c r="L15" s="10">
        <f t="shared" si="6"/>
        <v>300</v>
      </c>
      <c r="M15" s="19">
        <f t="shared" si="6"/>
        <v>48</v>
      </c>
      <c r="N15" s="10">
        <f t="shared" si="6"/>
        <v>52</v>
      </c>
      <c r="O15" s="10">
        <f t="shared" si="6"/>
        <v>3</v>
      </c>
      <c r="P15" s="18" t="s">
        <v>25</v>
      </c>
      <c r="Q15" s="23">
        <f>SUM(Q36,Q57)</f>
        <v>3</v>
      </c>
    </row>
    <row r="16" spans="1:17" ht="15" customHeight="1" x14ac:dyDescent="0.2">
      <c r="A16" s="15" t="s">
        <v>41</v>
      </c>
      <c r="B16" s="16">
        <f t="shared" si="2"/>
        <v>506</v>
      </c>
      <c r="C16" s="17">
        <f t="shared" si="3"/>
        <v>504</v>
      </c>
      <c r="D16" s="11">
        <f t="shared" si="0"/>
        <v>-0.39525691699604742</v>
      </c>
      <c r="E16" s="18">
        <f>SUM(E37,E58)</f>
        <v>14</v>
      </c>
      <c r="F16" s="10">
        <f>SUM(F37,F58)</f>
        <v>43</v>
      </c>
      <c r="G16" s="10">
        <f>SUM(G37,G58)</f>
        <v>34</v>
      </c>
      <c r="H16" s="10">
        <f>SUM(H37,H58)</f>
        <v>55</v>
      </c>
      <c r="I16" s="10" t="s">
        <v>25</v>
      </c>
      <c r="J16" s="10">
        <f>SUM(J37,J58)</f>
        <v>34</v>
      </c>
      <c r="K16" s="10">
        <f>SUM(K37,K58)</f>
        <v>11</v>
      </c>
      <c r="L16" s="10">
        <f>SUM(L37,L58)</f>
        <v>235</v>
      </c>
      <c r="M16" s="19">
        <f>SUM(M37,M58)</f>
        <v>35</v>
      </c>
      <c r="N16" s="10">
        <f>SUM(N37,N58)</f>
        <v>43</v>
      </c>
      <c r="O16" s="10" t="s">
        <v>25</v>
      </c>
      <c r="P16" s="18" t="s">
        <v>25</v>
      </c>
      <c r="Q16" s="23" t="s">
        <v>25</v>
      </c>
    </row>
    <row r="17" spans="1:22" ht="15" customHeight="1" x14ac:dyDescent="0.2">
      <c r="A17" s="26" t="s">
        <v>36</v>
      </c>
      <c r="B17" s="16">
        <f t="shared" si="2"/>
        <v>65</v>
      </c>
      <c r="C17" s="17">
        <f t="shared" si="3"/>
        <v>37</v>
      </c>
      <c r="D17" s="11">
        <f t="shared" si="0"/>
        <v>-43.07692307692308</v>
      </c>
      <c r="E17" s="18">
        <f>SUM(E38,E59)</f>
        <v>1</v>
      </c>
      <c r="F17" s="18" t="s">
        <v>25</v>
      </c>
      <c r="G17" s="18">
        <f t="shared" ref="G17:H27" si="7">SUM(G38,G59)</f>
        <v>2</v>
      </c>
      <c r="H17" s="18">
        <f t="shared" si="7"/>
        <v>15</v>
      </c>
      <c r="I17" s="18" t="s">
        <v>25</v>
      </c>
      <c r="J17" s="18" t="s">
        <v>25</v>
      </c>
      <c r="K17" s="18">
        <f t="shared" ref="K17:L27" si="8">SUM(K38,K59)</f>
        <v>8</v>
      </c>
      <c r="L17" s="10">
        <f t="shared" si="8"/>
        <v>4</v>
      </c>
      <c r="M17" s="27" t="s">
        <v>25</v>
      </c>
      <c r="N17" s="10">
        <f t="shared" ref="N17:N27" si="9">SUM(N38,N59)</f>
        <v>7</v>
      </c>
      <c r="O17" s="18" t="s">
        <v>25</v>
      </c>
      <c r="P17" s="18" t="s">
        <v>25</v>
      </c>
      <c r="Q17" s="23" t="s">
        <v>25</v>
      </c>
    </row>
    <row r="18" spans="1:22" ht="15" customHeight="1" x14ac:dyDescent="0.2">
      <c r="A18" s="25" t="s">
        <v>28</v>
      </c>
      <c r="B18" s="16">
        <f t="shared" si="2"/>
        <v>1068</v>
      </c>
      <c r="C18" s="17">
        <f t="shared" si="3"/>
        <v>1001</v>
      </c>
      <c r="D18" s="11">
        <f t="shared" si="0"/>
        <v>-6.273408239700375</v>
      </c>
      <c r="E18" s="18">
        <f>SUM(E39,E60)</f>
        <v>41</v>
      </c>
      <c r="F18" s="18">
        <f t="shared" ref="F18:F27" si="10">SUM(F39,F60)</f>
        <v>70</v>
      </c>
      <c r="G18" s="18">
        <f t="shared" si="7"/>
        <v>43</v>
      </c>
      <c r="H18" s="18">
        <f t="shared" si="7"/>
        <v>144</v>
      </c>
      <c r="I18" s="18">
        <f t="shared" ref="I18:J21" si="11">SUM(I39,I60)</f>
        <v>3</v>
      </c>
      <c r="J18" s="18">
        <f t="shared" si="11"/>
        <v>77</v>
      </c>
      <c r="K18" s="18">
        <f t="shared" si="8"/>
        <v>48</v>
      </c>
      <c r="L18" s="10">
        <f t="shared" si="8"/>
        <v>405</v>
      </c>
      <c r="M18" s="19">
        <f t="shared" ref="M18:M27" si="12">SUM(M39,M60)</f>
        <v>91</v>
      </c>
      <c r="N18" s="10">
        <f t="shared" si="9"/>
        <v>76</v>
      </c>
      <c r="O18" s="18">
        <f t="shared" ref="O18:Q19" si="13">SUM(O39,O60)</f>
        <v>1</v>
      </c>
      <c r="P18" s="18">
        <f t="shared" si="13"/>
        <v>1</v>
      </c>
      <c r="Q18" s="20">
        <f t="shared" si="13"/>
        <v>1</v>
      </c>
    </row>
    <row r="19" spans="1:22" ht="15" customHeight="1" x14ac:dyDescent="0.2">
      <c r="A19" s="15" t="s">
        <v>39</v>
      </c>
      <c r="B19" s="16">
        <f t="shared" si="2"/>
        <v>202</v>
      </c>
      <c r="C19" s="17">
        <f t="shared" si="3"/>
        <v>198</v>
      </c>
      <c r="D19" s="11">
        <f t="shared" si="0"/>
        <v>-1.9801980198019802</v>
      </c>
      <c r="E19" s="18">
        <f>SUM(E40,E61)</f>
        <v>15</v>
      </c>
      <c r="F19" s="18">
        <f t="shared" si="10"/>
        <v>14</v>
      </c>
      <c r="G19" s="18">
        <f t="shared" si="7"/>
        <v>17</v>
      </c>
      <c r="H19" s="18">
        <f t="shared" si="7"/>
        <v>49</v>
      </c>
      <c r="I19" s="18">
        <f t="shared" si="11"/>
        <v>6</v>
      </c>
      <c r="J19" s="18">
        <f t="shared" si="11"/>
        <v>10</v>
      </c>
      <c r="K19" s="18">
        <f t="shared" si="8"/>
        <v>12</v>
      </c>
      <c r="L19" s="10">
        <f t="shared" si="8"/>
        <v>34</v>
      </c>
      <c r="M19" s="19">
        <f t="shared" si="12"/>
        <v>13</v>
      </c>
      <c r="N19" s="10">
        <f t="shared" si="9"/>
        <v>13</v>
      </c>
      <c r="O19" s="10">
        <f t="shared" si="13"/>
        <v>6</v>
      </c>
      <c r="P19" s="18">
        <f t="shared" si="13"/>
        <v>1</v>
      </c>
      <c r="Q19" s="23">
        <f t="shared" si="13"/>
        <v>8</v>
      </c>
    </row>
    <row r="20" spans="1:22" ht="15" customHeight="1" x14ac:dyDescent="0.2">
      <c r="A20" s="15" t="s">
        <v>24</v>
      </c>
      <c r="B20" s="16">
        <f t="shared" si="2"/>
        <v>1377</v>
      </c>
      <c r="C20" s="17">
        <f t="shared" si="3"/>
        <v>1337</v>
      </c>
      <c r="D20" s="11">
        <f t="shared" si="0"/>
        <v>-2.9048656499636891</v>
      </c>
      <c r="E20" s="18">
        <f>SUM(E41,E62)</f>
        <v>41</v>
      </c>
      <c r="F20" s="18">
        <f t="shared" si="10"/>
        <v>65</v>
      </c>
      <c r="G20" s="18">
        <f t="shared" si="7"/>
        <v>57</v>
      </c>
      <c r="H20" s="18">
        <f t="shared" si="7"/>
        <v>211</v>
      </c>
      <c r="I20" s="18">
        <f t="shared" si="11"/>
        <v>5</v>
      </c>
      <c r="J20" s="18">
        <f t="shared" si="11"/>
        <v>51</v>
      </c>
      <c r="K20" s="18">
        <f t="shared" si="8"/>
        <v>39</v>
      </c>
      <c r="L20" s="10">
        <f t="shared" si="8"/>
        <v>677</v>
      </c>
      <c r="M20" s="19">
        <f t="shared" si="12"/>
        <v>110</v>
      </c>
      <c r="N20" s="10">
        <f t="shared" si="9"/>
        <v>75</v>
      </c>
      <c r="O20" s="18">
        <f>SUM(O41,O62)</f>
        <v>2</v>
      </c>
      <c r="P20" s="18" t="s">
        <v>25</v>
      </c>
      <c r="Q20" s="23">
        <f>SUM(Q41,Q62)</f>
        <v>4</v>
      </c>
    </row>
    <row r="21" spans="1:22" ht="15" customHeight="1" x14ac:dyDescent="0.2">
      <c r="A21" s="24" t="s">
        <v>35</v>
      </c>
      <c r="B21" s="16">
        <f t="shared" si="2"/>
        <v>293</v>
      </c>
      <c r="C21" s="17">
        <f t="shared" si="3"/>
        <v>301</v>
      </c>
      <c r="D21" s="11">
        <f t="shared" si="0"/>
        <v>2.7303754266211606</v>
      </c>
      <c r="E21" s="18">
        <f>SUM(E42,E63)</f>
        <v>14</v>
      </c>
      <c r="F21" s="18">
        <f t="shared" si="10"/>
        <v>11</v>
      </c>
      <c r="G21" s="18">
        <f t="shared" si="7"/>
        <v>29</v>
      </c>
      <c r="H21" s="18">
        <f t="shared" si="7"/>
        <v>54</v>
      </c>
      <c r="I21" s="18">
        <f t="shared" si="11"/>
        <v>3</v>
      </c>
      <c r="J21" s="18">
        <f t="shared" si="11"/>
        <v>10</v>
      </c>
      <c r="K21" s="18">
        <f t="shared" si="8"/>
        <v>9</v>
      </c>
      <c r="L21" s="10">
        <f t="shared" si="8"/>
        <v>118</v>
      </c>
      <c r="M21" s="19">
        <f t="shared" si="12"/>
        <v>23</v>
      </c>
      <c r="N21" s="10">
        <f t="shared" si="9"/>
        <v>14</v>
      </c>
      <c r="O21" s="18">
        <f>SUM(O42,O63)</f>
        <v>5</v>
      </c>
      <c r="P21" s="18" t="s">
        <v>25</v>
      </c>
      <c r="Q21" s="23">
        <f>SUM(Q42,Q63)</f>
        <v>11</v>
      </c>
    </row>
    <row r="22" spans="1:22" ht="15" customHeight="1" x14ac:dyDescent="0.2">
      <c r="A22" s="15" t="s">
        <v>33</v>
      </c>
      <c r="B22" s="16">
        <f t="shared" si="2"/>
        <v>55</v>
      </c>
      <c r="C22" s="17">
        <f t="shared" si="3"/>
        <v>50</v>
      </c>
      <c r="D22" s="11">
        <f t="shared" si="0"/>
        <v>-9.0909090909090917</v>
      </c>
      <c r="E22" s="18" t="s">
        <v>25</v>
      </c>
      <c r="F22" s="18">
        <f t="shared" si="10"/>
        <v>1</v>
      </c>
      <c r="G22" s="18">
        <f t="shared" si="7"/>
        <v>6</v>
      </c>
      <c r="H22" s="18">
        <f t="shared" si="7"/>
        <v>4</v>
      </c>
      <c r="I22" s="18" t="s">
        <v>25</v>
      </c>
      <c r="J22" s="18">
        <f t="shared" ref="J22:J27" si="14">SUM(J43,J64)</f>
        <v>3</v>
      </c>
      <c r="K22" s="18">
        <f t="shared" si="8"/>
        <v>5</v>
      </c>
      <c r="L22" s="10">
        <f t="shared" si="8"/>
        <v>24</v>
      </c>
      <c r="M22" s="19">
        <f t="shared" si="12"/>
        <v>2</v>
      </c>
      <c r="N22" s="10">
        <f t="shared" si="9"/>
        <v>5</v>
      </c>
      <c r="O22" s="10" t="s">
        <v>25</v>
      </c>
      <c r="P22" s="18" t="s">
        <v>25</v>
      </c>
      <c r="Q22" s="23" t="s">
        <v>25</v>
      </c>
    </row>
    <row r="23" spans="1:22" ht="15" customHeight="1" x14ac:dyDescent="0.2">
      <c r="A23" s="26" t="s">
        <v>42</v>
      </c>
      <c r="B23" s="16">
        <f t="shared" si="2"/>
        <v>3121</v>
      </c>
      <c r="C23" s="17">
        <f t="shared" si="3"/>
        <v>5234</v>
      </c>
      <c r="D23" s="11">
        <f t="shared" si="0"/>
        <v>67.702659404037163</v>
      </c>
      <c r="E23" s="18">
        <f>SUM(E44,E65)</f>
        <v>50</v>
      </c>
      <c r="F23" s="10">
        <f t="shared" si="10"/>
        <v>190</v>
      </c>
      <c r="G23" s="10">
        <f t="shared" si="7"/>
        <v>86</v>
      </c>
      <c r="H23" s="10">
        <f t="shared" si="7"/>
        <v>899</v>
      </c>
      <c r="I23" s="10">
        <f>SUM(I44,I65)</f>
        <v>2</v>
      </c>
      <c r="J23" s="10">
        <f t="shared" si="14"/>
        <v>139</v>
      </c>
      <c r="K23" s="10">
        <f t="shared" si="8"/>
        <v>176</v>
      </c>
      <c r="L23" s="10">
        <f t="shared" si="8"/>
        <v>3197</v>
      </c>
      <c r="M23" s="13">
        <f t="shared" si="12"/>
        <v>413</v>
      </c>
      <c r="N23" s="10">
        <f t="shared" si="9"/>
        <v>73</v>
      </c>
      <c r="O23" s="10">
        <f>SUM(O44,O65)</f>
        <v>3</v>
      </c>
      <c r="P23" s="18">
        <f>SUM(P44,P65)</f>
        <v>3</v>
      </c>
      <c r="Q23" s="14">
        <f>SUM(Q44,Q65)</f>
        <v>3</v>
      </c>
    </row>
    <row r="24" spans="1:22" ht="15" customHeight="1" x14ac:dyDescent="0.2">
      <c r="A24" s="15" t="s">
        <v>40</v>
      </c>
      <c r="B24" s="16">
        <f t="shared" si="2"/>
        <v>165</v>
      </c>
      <c r="C24" s="17">
        <f t="shared" si="3"/>
        <v>178</v>
      </c>
      <c r="D24" s="11">
        <f t="shared" si="0"/>
        <v>7.878787878787878</v>
      </c>
      <c r="E24" s="18">
        <f>SUM(E45,E66)</f>
        <v>2</v>
      </c>
      <c r="F24" s="10">
        <f t="shared" si="10"/>
        <v>14</v>
      </c>
      <c r="G24" s="10">
        <f t="shared" si="7"/>
        <v>8</v>
      </c>
      <c r="H24" s="10">
        <f t="shared" si="7"/>
        <v>27</v>
      </c>
      <c r="I24" s="10">
        <f>SUM(I45,I66)</f>
        <v>7</v>
      </c>
      <c r="J24" s="10">
        <f t="shared" si="14"/>
        <v>18</v>
      </c>
      <c r="K24" s="10">
        <f t="shared" si="8"/>
        <v>22</v>
      </c>
      <c r="L24" s="10">
        <f t="shared" si="8"/>
        <v>37</v>
      </c>
      <c r="M24" s="19">
        <f t="shared" si="12"/>
        <v>15</v>
      </c>
      <c r="N24" s="10">
        <f t="shared" si="9"/>
        <v>8</v>
      </c>
      <c r="O24" s="10">
        <f>SUM(O45,O66)</f>
        <v>3</v>
      </c>
      <c r="P24" s="18" t="s">
        <v>25</v>
      </c>
      <c r="Q24" s="23">
        <f>SUM(Q45,Q66)</f>
        <v>17</v>
      </c>
    </row>
    <row r="25" spans="1:22" ht="15" customHeight="1" x14ac:dyDescent="0.2">
      <c r="A25" s="22" t="s">
        <v>32</v>
      </c>
      <c r="B25" s="16">
        <f t="shared" si="2"/>
        <v>402</v>
      </c>
      <c r="C25" s="17">
        <f t="shared" si="3"/>
        <v>401</v>
      </c>
      <c r="D25" s="11">
        <f t="shared" si="0"/>
        <v>-0.24875621890547264</v>
      </c>
      <c r="E25" s="18">
        <f>SUM(E46,E67)</f>
        <v>18</v>
      </c>
      <c r="F25" s="18">
        <f t="shared" si="10"/>
        <v>12</v>
      </c>
      <c r="G25" s="18">
        <f t="shared" si="7"/>
        <v>30</v>
      </c>
      <c r="H25" s="18">
        <f t="shared" si="7"/>
        <v>40</v>
      </c>
      <c r="I25" s="18">
        <f>SUM(I46,I67)</f>
        <v>1</v>
      </c>
      <c r="J25" s="18">
        <f t="shared" si="14"/>
        <v>21</v>
      </c>
      <c r="K25" s="18">
        <f t="shared" si="8"/>
        <v>17</v>
      </c>
      <c r="L25" s="10">
        <f t="shared" si="8"/>
        <v>179</v>
      </c>
      <c r="M25" s="19">
        <f t="shared" si="12"/>
        <v>48</v>
      </c>
      <c r="N25" s="10">
        <f t="shared" si="9"/>
        <v>35</v>
      </c>
      <c r="O25" s="10" t="s">
        <v>25</v>
      </c>
      <c r="P25" s="18" t="s">
        <v>25</v>
      </c>
      <c r="Q25" s="23" t="s">
        <v>25</v>
      </c>
    </row>
    <row r="26" spans="1:22" ht="15" customHeight="1" x14ac:dyDescent="0.2">
      <c r="A26" s="15" t="s">
        <v>30</v>
      </c>
      <c r="B26" s="16">
        <f t="shared" si="2"/>
        <v>781</v>
      </c>
      <c r="C26" s="17">
        <f t="shared" si="3"/>
        <v>745</v>
      </c>
      <c r="D26" s="11">
        <f t="shared" si="0"/>
        <v>-4.6094750320102431</v>
      </c>
      <c r="E26" s="18">
        <f>SUM(E47,E68)</f>
        <v>46</v>
      </c>
      <c r="F26" s="18">
        <f t="shared" si="10"/>
        <v>62</v>
      </c>
      <c r="G26" s="18">
        <f t="shared" si="7"/>
        <v>32</v>
      </c>
      <c r="H26" s="18">
        <f t="shared" si="7"/>
        <v>78</v>
      </c>
      <c r="I26" s="18">
        <f>SUM(I47,I68)</f>
        <v>3</v>
      </c>
      <c r="J26" s="18">
        <f t="shared" si="14"/>
        <v>65</v>
      </c>
      <c r="K26" s="18">
        <f t="shared" si="8"/>
        <v>29</v>
      </c>
      <c r="L26" s="10">
        <f t="shared" si="8"/>
        <v>280</v>
      </c>
      <c r="M26" s="19">
        <f t="shared" si="12"/>
        <v>59</v>
      </c>
      <c r="N26" s="10">
        <f t="shared" si="9"/>
        <v>89</v>
      </c>
      <c r="O26" s="10">
        <f>SUM(O47,O68)</f>
        <v>2</v>
      </c>
      <c r="P26" s="18" t="s">
        <v>25</v>
      </c>
      <c r="Q26" s="23" t="s">
        <v>25</v>
      </c>
    </row>
    <row r="27" spans="1:22" ht="15" customHeight="1" x14ac:dyDescent="0.2">
      <c r="A27" s="15" t="s">
        <v>37</v>
      </c>
      <c r="B27" s="16">
        <f t="shared" si="2"/>
        <v>1629</v>
      </c>
      <c r="C27" s="17">
        <f t="shared" si="3"/>
        <v>1708</v>
      </c>
      <c r="D27" s="11">
        <f t="shared" si="0"/>
        <v>4.8496009821976678</v>
      </c>
      <c r="E27" s="18">
        <f>SUM(E48,E69)</f>
        <v>56</v>
      </c>
      <c r="F27" s="18">
        <f t="shared" si="10"/>
        <v>122</v>
      </c>
      <c r="G27" s="18">
        <f t="shared" si="7"/>
        <v>96</v>
      </c>
      <c r="H27" s="18">
        <f t="shared" si="7"/>
        <v>232</v>
      </c>
      <c r="I27" s="18">
        <f>SUM(I48,I69)</f>
        <v>10</v>
      </c>
      <c r="J27" s="18">
        <f t="shared" si="14"/>
        <v>111</v>
      </c>
      <c r="K27" s="18">
        <f t="shared" si="8"/>
        <v>103</v>
      </c>
      <c r="L27" s="10">
        <f t="shared" si="8"/>
        <v>684</v>
      </c>
      <c r="M27" s="19">
        <f t="shared" si="12"/>
        <v>178</v>
      </c>
      <c r="N27" s="10">
        <f t="shared" si="9"/>
        <v>95</v>
      </c>
      <c r="O27" s="10">
        <f>SUM(O48,O69)</f>
        <v>15</v>
      </c>
      <c r="P27" s="18" t="s">
        <v>25</v>
      </c>
      <c r="Q27" s="23">
        <f>SUM(Q48,Q69)</f>
        <v>6</v>
      </c>
    </row>
    <row r="28" spans="1:22" ht="15" customHeight="1" x14ac:dyDescent="0.2">
      <c r="A28" s="15" t="s">
        <v>38</v>
      </c>
      <c r="B28" s="16">
        <f>SUM(B49,B71)</f>
        <v>101</v>
      </c>
      <c r="C28" s="17">
        <f t="shared" si="3"/>
        <v>104</v>
      </c>
      <c r="D28" s="11">
        <f t="shared" si="0"/>
        <v>2.9702970297029703</v>
      </c>
      <c r="E28" s="18" t="s">
        <v>25</v>
      </c>
      <c r="F28" s="18">
        <f t="shared" ref="F28:H32" si="15">SUM(F49,F71)</f>
        <v>6</v>
      </c>
      <c r="G28" s="18">
        <f t="shared" si="15"/>
        <v>4</v>
      </c>
      <c r="H28" s="18">
        <f t="shared" si="15"/>
        <v>15</v>
      </c>
      <c r="I28" s="18" t="s">
        <v>25</v>
      </c>
      <c r="J28" s="18">
        <f t="shared" ref="J28:N32" si="16">SUM(J49,J71)</f>
        <v>10</v>
      </c>
      <c r="K28" s="18">
        <f t="shared" si="16"/>
        <v>6</v>
      </c>
      <c r="L28" s="10">
        <f t="shared" si="16"/>
        <v>51</v>
      </c>
      <c r="M28" s="19">
        <f t="shared" si="16"/>
        <v>4</v>
      </c>
      <c r="N28" s="10">
        <f t="shared" si="16"/>
        <v>8</v>
      </c>
      <c r="O28" s="10" t="s">
        <v>25</v>
      </c>
      <c r="P28" s="18" t="s">
        <v>25</v>
      </c>
      <c r="Q28" s="23" t="s">
        <v>25</v>
      </c>
    </row>
    <row r="29" spans="1:22" ht="15" customHeight="1" x14ac:dyDescent="0.2">
      <c r="A29" s="15" t="s">
        <v>22</v>
      </c>
      <c r="B29" s="16">
        <f>SUM(B50,B72)</f>
        <v>6268</v>
      </c>
      <c r="C29" s="17">
        <f t="shared" si="3"/>
        <v>6516</v>
      </c>
      <c r="D29" s="11">
        <f t="shared" si="0"/>
        <v>3.9566049776643268</v>
      </c>
      <c r="E29" s="18">
        <f>SUM(E50,E72)</f>
        <v>217</v>
      </c>
      <c r="F29" s="18">
        <f t="shared" si="15"/>
        <v>539</v>
      </c>
      <c r="G29" s="18">
        <f t="shared" si="15"/>
        <v>336</v>
      </c>
      <c r="H29" s="18">
        <f t="shared" si="15"/>
        <v>1024</v>
      </c>
      <c r="I29" s="18">
        <f>SUM(I50,I72)</f>
        <v>53</v>
      </c>
      <c r="J29" s="18">
        <f t="shared" si="16"/>
        <v>467</v>
      </c>
      <c r="K29" s="18">
        <f t="shared" si="16"/>
        <v>417</v>
      </c>
      <c r="L29" s="18">
        <f t="shared" si="16"/>
        <v>2429</v>
      </c>
      <c r="M29" s="19">
        <f t="shared" si="16"/>
        <v>535</v>
      </c>
      <c r="N29" s="18">
        <f t="shared" si="16"/>
        <v>413</v>
      </c>
      <c r="O29" s="18">
        <f>SUM(O50,O72)</f>
        <v>27</v>
      </c>
      <c r="P29" s="18">
        <f>SUM(P50,P72)</f>
        <v>1</v>
      </c>
      <c r="Q29" s="20">
        <f>SUM(Q50,Q72)</f>
        <v>58</v>
      </c>
      <c r="R29" s="21"/>
    </row>
    <row r="30" spans="1:22" ht="15" customHeight="1" x14ac:dyDescent="0.2">
      <c r="A30" s="24" t="s">
        <v>27</v>
      </c>
      <c r="B30" s="16">
        <f>SUM(B51,B73)</f>
        <v>710</v>
      </c>
      <c r="C30" s="17">
        <f t="shared" si="3"/>
        <v>655</v>
      </c>
      <c r="D30" s="11">
        <f t="shared" si="0"/>
        <v>-7.7464788732394361</v>
      </c>
      <c r="E30" s="18">
        <f>SUM(E51,E73)</f>
        <v>18</v>
      </c>
      <c r="F30" s="18">
        <f t="shared" si="15"/>
        <v>40</v>
      </c>
      <c r="G30" s="18">
        <f t="shared" si="15"/>
        <v>24</v>
      </c>
      <c r="H30" s="18">
        <f t="shared" si="15"/>
        <v>81</v>
      </c>
      <c r="I30" s="18">
        <f>SUM(I51,I73)</f>
        <v>3</v>
      </c>
      <c r="J30" s="18">
        <f t="shared" si="16"/>
        <v>35</v>
      </c>
      <c r="K30" s="18">
        <f t="shared" si="16"/>
        <v>22</v>
      </c>
      <c r="L30" s="10">
        <f t="shared" si="16"/>
        <v>321</v>
      </c>
      <c r="M30" s="19">
        <f t="shared" si="16"/>
        <v>65</v>
      </c>
      <c r="N30" s="10">
        <f t="shared" si="16"/>
        <v>46</v>
      </c>
      <c r="O30" s="10" t="s">
        <v>25</v>
      </c>
      <c r="P30" s="18" t="s">
        <v>25</v>
      </c>
      <c r="Q30" s="23" t="s">
        <v>25</v>
      </c>
    </row>
    <row r="31" spans="1:22" ht="15" customHeight="1" x14ac:dyDescent="0.2">
      <c r="A31" s="26" t="s">
        <v>34</v>
      </c>
      <c r="B31" s="16">
        <f>SUM(B52,B74)</f>
        <v>444</v>
      </c>
      <c r="C31" s="17">
        <f t="shared" si="3"/>
        <v>440</v>
      </c>
      <c r="D31" s="11">
        <f t="shared" si="0"/>
        <v>-0.90090090090090091</v>
      </c>
      <c r="E31" s="18">
        <f>SUM(E52,E74)</f>
        <v>18</v>
      </c>
      <c r="F31" s="18">
        <f t="shared" si="15"/>
        <v>19</v>
      </c>
      <c r="G31" s="18">
        <f t="shared" si="15"/>
        <v>23</v>
      </c>
      <c r="H31" s="18">
        <f t="shared" si="15"/>
        <v>80</v>
      </c>
      <c r="I31" s="18" t="s">
        <v>25</v>
      </c>
      <c r="J31" s="18">
        <f t="shared" si="16"/>
        <v>18</v>
      </c>
      <c r="K31" s="18">
        <f t="shared" si="16"/>
        <v>18</v>
      </c>
      <c r="L31" s="10">
        <f t="shared" si="16"/>
        <v>207</v>
      </c>
      <c r="M31" s="19">
        <f t="shared" si="16"/>
        <v>35</v>
      </c>
      <c r="N31" s="10">
        <f t="shared" si="16"/>
        <v>20</v>
      </c>
      <c r="O31" s="10">
        <f>SUM(O52,O74)</f>
        <v>1</v>
      </c>
      <c r="P31" s="18" t="s">
        <v>25</v>
      </c>
      <c r="Q31" s="20">
        <f>SUM(Q52,Q74)</f>
        <v>1</v>
      </c>
    </row>
    <row r="32" spans="1:22" ht="15" customHeight="1" x14ac:dyDescent="0.2">
      <c r="A32" s="15" t="s">
        <v>31</v>
      </c>
      <c r="B32" s="16">
        <f>SUM(B53,B75)</f>
        <v>413</v>
      </c>
      <c r="C32" s="17">
        <f t="shared" si="3"/>
        <v>412</v>
      </c>
      <c r="D32" s="11">
        <f t="shared" si="0"/>
        <v>-0.24213075060532688</v>
      </c>
      <c r="E32" s="18">
        <f>SUM(E53,E75)</f>
        <v>12</v>
      </c>
      <c r="F32" s="18">
        <f t="shared" si="15"/>
        <v>29</v>
      </c>
      <c r="G32" s="18">
        <f t="shared" si="15"/>
        <v>28</v>
      </c>
      <c r="H32" s="18">
        <f t="shared" si="15"/>
        <v>47</v>
      </c>
      <c r="I32" s="18">
        <f>SUM(I53,I75)</f>
        <v>2</v>
      </c>
      <c r="J32" s="18">
        <f t="shared" si="16"/>
        <v>20</v>
      </c>
      <c r="K32" s="18">
        <f t="shared" si="16"/>
        <v>13</v>
      </c>
      <c r="L32" s="10">
        <f t="shared" si="16"/>
        <v>207</v>
      </c>
      <c r="M32" s="19">
        <f t="shared" si="16"/>
        <v>27</v>
      </c>
      <c r="N32" s="10">
        <f t="shared" si="16"/>
        <v>27</v>
      </c>
      <c r="O32" s="10" t="s">
        <v>25</v>
      </c>
      <c r="P32" s="18" t="s">
        <v>25</v>
      </c>
      <c r="Q32" s="23" t="s">
        <v>25</v>
      </c>
      <c r="S32" s="21"/>
      <c r="T32" s="21"/>
      <c r="U32" s="21"/>
      <c r="V32" s="21"/>
    </row>
    <row r="33" spans="1:18" ht="20.25" customHeight="1" x14ac:dyDescent="0.2">
      <c r="A33" s="28" t="s">
        <v>43</v>
      </c>
      <c r="B33" s="10">
        <f>SUM(B34:B53)</f>
        <v>18479</v>
      </c>
      <c r="C33" s="10">
        <f>SUM(C34:C53)</f>
        <v>21096</v>
      </c>
      <c r="D33" s="11">
        <f t="shared" si="0"/>
        <v>14.16202175442394</v>
      </c>
      <c r="E33" s="10">
        <f>SUM(E34:E53)</f>
        <v>642</v>
      </c>
      <c r="F33" s="10">
        <f>SUM(F34:F53)</f>
        <v>1408</v>
      </c>
      <c r="G33" s="10">
        <f t="shared" ref="G33:P33" si="17">SUM(G34:G53)</f>
        <v>855</v>
      </c>
      <c r="H33" s="10">
        <f t="shared" si="17"/>
        <v>3378</v>
      </c>
      <c r="I33" s="10">
        <f t="shared" si="17"/>
        <v>110</v>
      </c>
      <c r="J33" s="10">
        <f t="shared" si="17"/>
        <v>1256</v>
      </c>
      <c r="K33" s="10">
        <f>SUM(K34:K53)</f>
        <v>1078</v>
      </c>
      <c r="L33" s="10">
        <f>SUM(L34:L53)</f>
        <v>9362</v>
      </c>
      <c r="M33" s="10">
        <f t="shared" si="17"/>
        <v>1632</v>
      </c>
      <c r="N33" s="10">
        <f t="shared" si="17"/>
        <v>1165</v>
      </c>
      <c r="O33" s="10">
        <f>SUM(O34:O53)</f>
        <v>76</v>
      </c>
      <c r="P33" s="10">
        <f t="shared" si="17"/>
        <v>9</v>
      </c>
      <c r="Q33" s="23">
        <f>SUM(Q34:Q53)</f>
        <v>125</v>
      </c>
      <c r="R33" s="29"/>
    </row>
    <row r="34" spans="1:18" ht="15" customHeight="1" x14ac:dyDescent="0.2">
      <c r="A34" s="22" t="s">
        <v>23</v>
      </c>
      <c r="B34" s="30">
        <v>934</v>
      </c>
      <c r="C34" s="17">
        <f t="shared" ref="C34:C53" si="18">SUM(E34:Q34)</f>
        <v>973</v>
      </c>
      <c r="D34" s="11">
        <f t="shared" si="0"/>
        <v>4.1755888650963602</v>
      </c>
      <c r="E34" s="31">
        <v>31</v>
      </c>
      <c r="F34" s="31">
        <v>89</v>
      </c>
      <c r="G34" s="31">
        <v>15</v>
      </c>
      <c r="H34" s="31">
        <v>188</v>
      </c>
      <c r="I34" s="31">
        <v>1</v>
      </c>
      <c r="J34" s="31">
        <v>53</v>
      </c>
      <c r="K34" s="31">
        <v>31</v>
      </c>
      <c r="L34" s="31">
        <v>403</v>
      </c>
      <c r="M34" s="32">
        <v>72</v>
      </c>
      <c r="N34" s="31">
        <v>76</v>
      </c>
      <c r="O34" s="31">
        <v>1</v>
      </c>
      <c r="P34" s="33">
        <v>3</v>
      </c>
      <c r="Q34" s="35">
        <v>10</v>
      </c>
      <c r="R34" s="29"/>
    </row>
    <row r="35" spans="1:18" ht="15" customHeight="1" x14ac:dyDescent="0.2">
      <c r="A35" s="26" t="s">
        <v>29</v>
      </c>
      <c r="B35" s="30">
        <v>1041</v>
      </c>
      <c r="C35" s="17">
        <f t="shared" si="18"/>
        <v>1058</v>
      </c>
      <c r="D35" s="11">
        <f t="shared" si="0"/>
        <v>1.6330451488952931</v>
      </c>
      <c r="E35" s="31">
        <v>56</v>
      </c>
      <c r="F35" s="31">
        <v>76</v>
      </c>
      <c r="G35" s="31">
        <v>54</v>
      </c>
      <c r="H35" s="31">
        <v>180</v>
      </c>
      <c r="I35" s="31">
        <v>8</v>
      </c>
      <c r="J35" s="31">
        <v>130</v>
      </c>
      <c r="K35" s="31">
        <v>76</v>
      </c>
      <c r="L35" s="31">
        <v>323</v>
      </c>
      <c r="M35" s="32">
        <v>84</v>
      </c>
      <c r="N35" s="31">
        <v>61</v>
      </c>
      <c r="O35" s="31">
        <v>7</v>
      </c>
      <c r="P35" s="33" t="s">
        <v>25</v>
      </c>
      <c r="Q35" s="35">
        <v>3</v>
      </c>
      <c r="R35" s="29"/>
    </row>
    <row r="36" spans="1:18" ht="15" customHeight="1" x14ac:dyDescent="0.2">
      <c r="A36" s="26" t="s">
        <v>26</v>
      </c>
      <c r="B36" s="30">
        <v>549</v>
      </c>
      <c r="C36" s="17">
        <f t="shared" si="18"/>
        <v>577</v>
      </c>
      <c r="D36" s="11">
        <f t="shared" si="0"/>
        <v>5.1001821493624773</v>
      </c>
      <c r="E36" s="31">
        <v>12</v>
      </c>
      <c r="F36" s="31">
        <v>48</v>
      </c>
      <c r="G36" s="31">
        <v>26</v>
      </c>
      <c r="H36" s="31">
        <v>67</v>
      </c>
      <c r="I36" s="31">
        <v>3</v>
      </c>
      <c r="J36" s="31">
        <v>56</v>
      </c>
      <c r="K36" s="31">
        <v>43</v>
      </c>
      <c r="L36" s="31">
        <v>228</v>
      </c>
      <c r="M36" s="32">
        <v>39</v>
      </c>
      <c r="N36" s="31">
        <v>49</v>
      </c>
      <c r="O36" s="31">
        <v>3</v>
      </c>
      <c r="P36" s="33" t="s">
        <v>25</v>
      </c>
      <c r="Q36" s="35">
        <v>3</v>
      </c>
      <c r="R36" s="29"/>
    </row>
    <row r="37" spans="1:18" ht="15" customHeight="1" x14ac:dyDescent="0.2">
      <c r="A37" s="26" t="s">
        <v>41</v>
      </c>
      <c r="B37" s="30">
        <v>435</v>
      </c>
      <c r="C37" s="17">
        <f t="shared" si="18"/>
        <v>463</v>
      </c>
      <c r="D37" s="11">
        <f t="shared" si="0"/>
        <v>6.4367816091954024</v>
      </c>
      <c r="E37" s="31">
        <v>14</v>
      </c>
      <c r="F37" s="31">
        <v>43</v>
      </c>
      <c r="G37" s="31">
        <v>27</v>
      </c>
      <c r="H37" s="31">
        <v>43</v>
      </c>
      <c r="I37" s="33" t="s">
        <v>25</v>
      </c>
      <c r="J37" s="31">
        <v>31</v>
      </c>
      <c r="K37" s="31">
        <v>11</v>
      </c>
      <c r="L37" s="31">
        <v>216</v>
      </c>
      <c r="M37" s="32">
        <v>35</v>
      </c>
      <c r="N37" s="31">
        <v>43</v>
      </c>
      <c r="O37" s="33" t="s">
        <v>25</v>
      </c>
      <c r="P37" s="33" t="s">
        <v>25</v>
      </c>
      <c r="Q37" s="34" t="s">
        <v>25</v>
      </c>
      <c r="R37" s="29"/>
    </row>
    <row r="38" spans="1:18" ht="15" customHeight="1" x14ac:dyDescent="0.2">
      <c r="A38" s="25" t="s">
        <v>36</v>
      </c>
      <c r="B38" s="31">
        <v>55</v>
      </c>
      <c r="C38" s="17">
        <f t="shared" si="18"/>
        <v>36</v>
      </c>
      <c r="D38" s="11">
        <f t="shared" si="0"/>
        <v>-34.545454545454547</v>
      </c>
      <c r="E38" s="31">
        <v>1</v>
      </c>
      <c r="F38" s="33" t="s">
        <v>25</v>
      </c>
      <c r="G38" s="31">
        <v>1</v>
      </c>
      <c r="H38" s="31">
        <v>15</v>
      </c>
      <c r="I38" s="33" t="s">
        <v>25</v>
      </c>
      <c r="J38" s="33" t="s">
        <v>25</v>
      </c>
      <c r="K38" s="33">
        <v>8</v>
      </c>
      <c r="L38" s="31">
        <v>4</v>
      </c>
      <c r="M38" s="37" t="s">
        <v>25</v>
      </c>
      <c r="N38" s="33">
        <v>7</v>
      </c>
      <c r="O38" s="33" t="s">
        <v>25</v>
      </c>
      <c r="P38" s="33" t="s">
        <v>25</v>
      </c>
      <c r="Q38" s="34" t="s">
        <v>25</v>
      </c>
      <c r="R38" s="29"/>
    </row>
    <row r="39" spans="1:18" ht="15" customHeight="1" x14ac:dyDescent="0.2">
      <c r="A39" s="25" t="s">
        <v>28</v>
      </c>
      <c r="B39" s="30">
        <v>1014</v>
      </c>
      <c r="C39" s="17">
        <f t="shared" si="18"/>
        <v>975</v>
      </c>
      <c r="D39" s="11">
        <f t="shared" si="0"/>
        <v>-3.8461538461538463</v>
      </c>
      <c r="E39" s="31">
        <v>41</v>
      </c>
      <c r="F39" s="31">
        <v>70</v>
      </c>
      <c r="G39" s="31">
        <v>42</v>
      </c>
      <c r="H39" s="31">
        <v>140</v>
      </c>
      <c r="I39" s="31">
        <v>3</v>
      </c>
      <c r="J39" s="31">
        <v>76</v>
      </c>
      <c r="K39" s="31">
        <v>48</v>
      </c>
      <c r="L39" s="31">
        <v>390</v>
      </c>
      <c r="M39" s="32">
        <v>89</v>
      </c>
      <c r="N39" s="31">
        <v>73</v>
      </c>
      <c r="O39" s="33">
        <v>1</v>
      </c>
      <c r="P39" s="33">
        <v>1</v>
      </c>
      <c r="Q39" s="34">
        <v>1</v>
      </c>
      <c r="R39" s="29"/>
    </row>
    <row r="40" spans="1:18" ht="15" customHeight="1" x14ac:dyDescent="0.2">
      <c r="A40" s="26" t="s">
        <v>39</v>
      </c>
      <c r="B40" s="30">
        <v>199</v>
      </c>
      <c r="C40" s="17">
        <f t="shared" si="18"/>
        <v>197</v>
      </c>
      <c r="D40" s="11">
        <f t="shared" si="0"/>
        <v>-1.0050251256281406</v>
      </c>
      <c r="E40" s="31">
        <v>15</v>
      </c>
      <c r="F40" s="31">
        <v>14</v>
      </c>
      <c r="G40" s="31">
        <v>17</v>
      </c>
      <c r="H40" s="31">
        <v>49</v>
      </c>
      <c r="I40" s="31">
        <v>6</v>
      </c>
      <c r="J40" s="31">
        <v>10</v>
      </c>
      <c r="K40" s="31">
        <v>12</v>
      </c>
      <c r="L40" s="31">
        <v>33</v>
      </c>
      <c r="M40" s="32">
        <v>13</v>
      </c>
      <c r="N40" s="31">
        <v>13</v>
      </c>
      <c r="O40" s="31">
        <v>6</v>
      </c>
      <c r="P40" s="31">
        <v>1</v>
      </c>
      <c r="Q40" s="35">
        <v>8</v>
      </c>
      <c r="R40" s="29"/>
    </row>
    <row r="41" spans="1:18" ht="15" customHeight="1" x14ac:dyDescent="0.2">
      <c r="A41" s="15" t="s">
        <v>24</v>
      </c>
      <c r="B41" s="36">
        <v>1229</v>
      </c>
      <c r="C41" s="17">
        <f t="shared" si="18"/>
        <v>1141</v>
      </c>
      <c r="D41" s="11">
        <f t="shared" si="0"/>
        <v>-7.1602929210740438</v>
      </c>
      <c r="E41" s="31">
        <v>41</v>
      </c>
      <c r="F41" s="31">
        <v>59</v>
      </c>
      <c r="G41" s="31">
        <v>46</v>
      </c>
      <c r="H41" s="31">
        <v>187</v>
      </c>
      <c r="I41" s="31">
        <v>5</v>
      </c>
      <c r="J41" s="31">
        <v>48</v>
      </c>
      <c r="K41" s="31">
        <v>35</v>
      </c>
      <c r="L41" s="31">
        <v>547</v>
      </c>
      <c r="M41" s="32">
        <v>96</v>
      </c>
      <c r="N41" s="31">
        <v>71</v>
      </c>
      <c r="O41" s="31">
        <v>2</v>
      </c>
      <c r="P41" s="33" t="s">
        <v>25</v>
      </c>
      <c r="Q41" s="35">
        <v>4</v>
      </c>
      <c r="R41" s="29"/>
    </row>
    <row r="42" spans="1:18" ht="15" customHeight="1" x14ac:dyDescent="0.2">
      <c r="A42" s="26" t="s">
        <v>35</v>
      </c>
      <c r="B42" s="30">
        <v>249</v>
      </c>
      <c r="C42" s="17">
        <f t="shared" si="18"/>
        <v>251</v>
      </c>
      <c r="D42" s="11">
        <f t="shared" si="0"/>
        <v>0.80321285140562237</v>
      </c>
      <c r="E42" s="31">
        <v>10</v>
      </c>
      <c r="F42" s="31">
        <v>9</v>
      </c>
      <c r="G42" s="31">
        <v>22</v>
      </c>
      <c r="H42" s="31">
        <v>51</v>
      </c>
      <c r="I42" s="31">
        <v>3</v>
      </c>
      <c r="J42" s="31">
        <v>10</v>
      </c>
      <c r="K42" s="31">
        <v>6</v>
      </c>
      <c r="L42" s="31">
        <v>99</v>
      </c>
      <c r="M42" s="32">
        <v>14</v>
      </c>
      <c r="N42" s="31">
        <v>11</v>
      </c>
      <c r="O42" s="33">
        <v>5</v>
      </c>
      <c r="P42" s="33" t="s">
        <v>25</v>
      </c>
      <c r="Q42" s="35">
        <v>11</v>
      </c>
      <c r="R42" s="29"/>
    </row>
    <row r="43" spans="1:18" ht="15" customHeight="1" x14ac:dyDescent="0.2">
      <c r="A43" s="25" t="s">
        <v>33</v>
      </c>
      <c r="B43" s="31">
        <v>44</v>
      </c>
      <c r="C43" s="17">
        <f t="shared" si="18"/>
        <v>37</v>
      </c>
      <c r="D43" s="11">
        <f t="shared" si="0"/>
        <v>-15.909090909090908</v>
      </c>
      <c r="E43" s="33" t="s">
        <v>25</v>
      </c>
      <c r="F43" s="33" t="s">
        <v>25</v>
      </c>
      <c r="G43" s="31">
        <v>2</v>
      </c>
      <c r="H43" s="31">
        <v>4</v>
      </c>
      <c r="I43" s="33" t="s">
        <v>25</v>
      </c>
      <c r="J43" s="31">
        <v>2</v>
      </c>
      <c r="K43" s="31">
        <v>2</v>
      </c>
      <c r="L43" s="31">
        <v>23</v>
      </c>
      <c r="M43" s="32">
        <v>1</v>
      </c>
      <c r="N43" s="31">
        <v>3</v>
      </c>
      <c r="O43" s="33" t="s">
        <v>25</v>
      </c>
      <c r="P43" s="33" t="s">
        <v>25</v>
      </c>
      <c r="Q43" s="34" t="s">
        <v>25</v>
      </c>
      <c r="R43" s="29"/>
    </row>
    <row r="44" spans="1:18" ht="15" customHeight="1" x14ac:dyDescent="0.2">
      <c r="A44" s="26" t="s">
        <v>42</v>
      </c>
      <c r="B44" s="30">
        <v>2648</v>
      </c>
      <c r="C44" s="17">
        <f t="shared" si="18"/>
        <v>4998</v>
      </c>
      <c r="D44" s="11">
        <f t="shared" ref="D44:D69" si="19">((C44-B44)/B44)*100</f>
        <v>88.74622356495469</v>
      </c>
      <c r="E44" s="31">
        <v>50</v>
      </c>
      <c r="F44" s="31">
        <v>190</v>
      </c>
      <c r="G44" s="31">
        <v>83</v>
      </c>
      <c r="H44" s="31">
        <v>884</v>
      </c>
      <c r="I44" s="31">
        <v>2</v>
      </c>
      <c r="J44" s="31">
        <v>119</v>
      </c>
      <c r="K44" s="31">
        <v>174</v>
      </c>
      <c r="L44" s="31">
        <v>3104</v>
      </c>
      <c r="M44" s="32">
        <v>313</v>
      </c>
      <c r="N44" s="31">
        <v>70</v>
      </c>
      <c r="O44" s="31">
        <v>3</v>
      </c>
      <c r="P44" s="31">
        <v>3</v>
      </c>
      <c r="Q44" s="35">
        <v>3</v>
      </c>
      <c r="R44" s="29"/>
    </row>
    <row r="45" spans="1:18" ht="15" customHeight="1" x14ac:dyDescent="0.2">
      <c r="A45" s="26" t="s">
        <v>40</v>
      </c>
      <c r="B45" s="30">
        <v>160</v>
      </c>
      <c r="C45" s="17">
        <f t="shared" si="18"/>
        <v>176</v>
      </c>
      <c r="D45" s="11">
        <f t="shared" si="19"/>
        <v>10</v>
      </c>
      <c r="E45" s="31">
        <v>2</v>
      </c>
      <c r="F45" s="31">
        <v>14</v>
      </c>
      <c r="G45" s="31">
        <v>8</v>
      </c>
      <c r="H45" s="31">
        <v>27</v>
      </c>
      <c r="I45" s="31">
        <v>7</v>
      </c>
      <c r="J45" s="31">
        <v>18</v>
      </c>
      <c r="K45" s="31">
        <v>22</v>
      </c>
      <c r="L45" s="31">
        <v>36</v>
      </c>
      <c r="M45" s="32">
        <v>14</v>
      </c>
      <c r="N45" s="31">
        <v>8</v>
      </c>
      <c r="O45" s="31">
        <v>3</v>
      </c>
      <c r="P45" s="33" t="s">
        <v>25</v>
      </c>
      <c r="Q45" s="35">
        <v>17</v>
      </c>
      <c r="R45" s="29"/>
    </row>
    <row r="46" spans="1:18" ht="15" customHeight="1" x14ac:dyDescent="0.2">
      <c r="A46" s="26" t="s">
        <v>32</v>
      </c>
      <c r="B46" s="30">
        <v>310</v>
      </c>
      <c r="C46" s="17">
        <f t="shared" si="18"/>
        <v>307</v>
      </c>
      <c r="D46" s="11">
        <f t="shared" si="19"/>
        <v>-0.967741935483871</v>
      </c>
      <c r="E46" s="31">
        <v>11</v>
      </c>
      <c r="F46" s="31">
        <v>10</v>
      </c>
      <c r="G46" s="31">
        <v>15</v>
      </c>
      <c r="H46" s="31">
        <v>33</v>
      </c>
      <c r="I46" s="33">
        <v>1</v>
      </c>
      <c r="J46" s="31">
        <v>17</v>
      </c>
      <c r="K46" s="31">
        <v>13</v>
      </c>
      <c r="L46" s="31">
        <v>159</v>
      </c>
      <c r="M46" s="32">
        <v>23</v>
      </c>
      <c r="N46" s="31">
        <v>25</v>
      </c>
      <c r="O46" s="33" t="s">
        <v>25</v>
      </c>
      <c r="P46" s="33" t="s">
        <v>25</v>
      </c>
      <c r="Q46" s="34" t="s">
        <v>25</v>
      </c>
      <c r="R46" s="29"/>
    </row>
    <row r="47" spans="1:18" ht="15" customHeight="1" x14ac:dyDescent="0.2">
      <c r="A47" s="26" t="s">
        <v>30</v>
      </c>
      <c r="B47" s="30">
        <v>647</v>
      </c>
      <c r="C47" s="17">
        <f t="shared" si="18"/>
        <v>645</v>
      </c>
      <c r="D47" s="11">
        <f t="shared" si="19"/>
        <v>-0.30911901081916537</v>
      </c>
      <c r="E47" s="31">
        <v>39</v>
      </c>
      <c r="F47" s="31">
        <v>34</v>
      </c>
      <c r="G47" s="31">
        <v>27</v>
      </c>
      <c r="H47" s="31">
        <v>77</v>
      </c>
      <c r="I47" s="31">
        <v>3</v>
      </c>
      <c r="J47" s="31">
        <v>44</v>
      </c>
      <c r="K47" s="31">
        <v>22</v>
      </c>
      <c r="L47" s="31">
        <v>280</v>
      </c>
      <c r="M47" s="32">
        <v>50</v>
      </c>
      <c r="N47" s="31">
        <v>67</v>
      </c>
      <c r="O47" s="31">
        <v>2</v>
      </c>
      <c r="P47" s="33" t="s">
        <v>25</v>
      </c>
      <c r="Q47" s="34" t="s">
        <v>25</v>
      </c>
      <c r="R47" s="29"/>
    </row>
    <row r="48" spans="1:18" ht="15" customHeight="1" x14ac:dyDescent="0.2">
      <c r="A48" s="26" t="s">
        <v>37</v>
      </c>
      <c r="B48" s="30">
        <v>1615</v>
      </c>
      <c r="C48" s="17">
        <f t="shared" si="18"/>
        <v>1693</v>
      </c>
      <c r="D48" s="11">
        <f t="shared" si="19"/>
        <v>4.829721362229102</v>
      </c>
      <c r="E48" s="31">
        <v>56</v>
      </c>
      <c r="F48" s="31">
        <v>121</v>
      </c>
      <c r="G48" s="31">
        <v>96</v>
      </c>
      <c r="H48" s="31">
        <v>232</v>
      </c>
      <c r="I48" s="31">
        <v>10</v>
      </c>
      <c r="J48" s="31">
        <v>111</v>
      </c>
      <c r="K48" s="31">
        <v>101</v>
      </c>
      <c r="L48" s="31">
        <v>676</v>
      </c>
      <c r="M48" s="32">
        <v>177</v>
      </c>
      <c r="N48" s="31">
        <v>92</v>
      </c>
      <c r="O48" s="31">
        <v>15</v>
      </c>
      <c r="P48" s="33" t="s">
        <v>25</v>
      </c>
      <c r="Q48" s="35">
        <v>6</v>
      </c>
      <c r="R48" s="29"/>
    </row>
    <row r="49" spans="1:18" ht="15" customHeight="1" x14ac:dyDescent="0.2">
      <c r="A49" s="26" t="s">
        <v>38</v>
      </c>
      <c r="B49" s="30">
        <v>79</v>
      </c>
      <c r="C49" s="17">
        <f t="shared" si="18"/>
        <v>85</v>
      </c>
      <c r="D49" s="11">
        <f t="shared" si="19"/>
        <v>7.59493670886076</v>
      </c>
      <c r="E49" s="31" t="s">
        <v>25</v>
      </c>
      <c r="F49" s="31">
        <v>6</v>
      </c>
      <c r="G49" s="31">
        <v>4</v>
      </c>
      <c r="H49" s="31">
        <v>15</v>
      </c>
      <c r="I49" s="33" t="s">
        <v>25</v>
      </c>
      <c r="J49" s="31">
        <v>10</v>
      </c>
      <c r="K49" s="31">
        <v>6</v>
      </c>
      <c r="L49" s="31">
        <v>36</v>
      </c>
      <c r="M49" s="32">
        <v>2</v>
      </c>
      <c r="N49" s="31">
        <v>6</v>
      </c>
      <c r="O49" s="33" t="s">
        <v>25</v>
      </c>
      <c r="P49" s="33" t="s">
        <v>25</v>
      </c>
      <c r="Q49" s="34" t="s">
        <v>25</v>
      </c>
      <c r="R49" s="29"/>
    </row>
    <row r="50" spans="1:18" ht="15" customHeight="1" x14ac:dyDescent="0.2">
      <c r="A50" s="15" t="s">
        <v>22</v>
      </c>
      <c r="B50" s="30">
        <v>5882</v>
      </c>
      <c r="C50" s="17">
        <f t="shared" si="18"/>
        <v>6124</v>
      </c>
      <c r="D50" s="11">
        <f t="shared" si="19"/>
        <v>4.1142468548112889</v>
      </c>
      <c r="E50" s="31">
        <v>216</v>
      </c>
      <c r="F50" s="31">
        <v>537</v>
      </c>
      <c r="G50" s="31">
        <v>304</v>
      </c>
      <c r="H50" s="31">
        <v>994</v>
      </c>
      <c r="I50" s="31">
        <v>53</v>
      </c>
      <c r="J50" s="31">
        <v>453</v>
      </c>
      <c r="K50" s="31">
        <v>416</v>
      </c>
      <c r="L50" s="31">
        <v>2158</v>
      </c>
      <c r="M50" s="32">
        <v>504</v>
      </c>
      <c r="N50" s="31">
        <v>403</v>
      </c>
      <c r="O50" s="31">
        <v>27</v>
      </c>
      <c r="P50" s="33">
        <v>1</v>
      </c>
      <c r="Q50" s="34">
        <v>58</v>
      </c>
      <c r="R50" s="29"/>
    </row>
    <row r="51" spans="1:18" ht="15" customHeight="1" x14ac:dyDescent="0.2">
      <c r="A51" s="26" t="s">
        <v>44</v>
      </c>
      <c r="B51" s="30">
        <v>571</v>
      </c>
      <c r="C51" s="17">
        <f t="shared" si="18"/>
        <v>553</v>
      </c>
      <c r="D51" s="11">
        <f t="shared" si="19"/>
        <v>-3.1523642732049035</v>
      </c>
      <c r="E51" s="31">
        <v>18</v>
      </c>
      <c r="F51" s="31">
        <v>40</v>
      </c>
      <c r="G51" s="31">
        <v>20</v>
      </c>
      <c r="H51" s="31">
        <v>68</v>
      </c>
      <c r="I51" s="31">
        <v>3</v>
      </c>
      <c r="J51" s="31">
        <v>30</v>
      </c>
      <c r="K51" s="31">
        <v>22</v>
      </c>
      <c r="L51" s="31">
        <v>261</v>
      </c>
      <c r="M51" s="32">
        <v>48</v>
      </c>
      <c r="N51" s="31">
        <v>43</v>
      </c>
      <c r="O51" s="33" t="s">
        <v>25</v>
      </c>
      <c r="P51" s="33" t="s">
        <v>25</v>
      </c>
      <c r="Q51" s="34" t="s">
        <v>25</v>
      </c>
      <c r="R51" s="29"/>
    </row>
    <row r="52" spans="1:18" ht="15" customHeight="1" x14ac:dyDescent="0.2">
      <c r="A52" s="26" t="s">
        <v>34</v>
      </c>
      <c r="B52" s="30">
        <v>410</v>
      </c>
      <c r="C52" s="17">
        <f t="shared" si="18"/>
        <v>406</v>
      </c>
      <c r="D52" s="11">
        <f t="shared" si="19"/>
        <v>-0.97560975609756095</v>
      </c>
      <c r="E52" s="31">
        <v>17</v>
      </c>
      <c r="F52" s="31">
        <v>19</v>
      </c>
      <c r="G52" s="31">
        <v>18</v>
      </c>
      <c r="H52" s="31">
        <v>77</v>
      </c>
      <c r="I52" s="33" t="s">
        <v>25</v>
      </c>
      <c r="J52" s="31">
        <v>18</v>
      </c>
      <c r="K52" s="31">
        <v>18</v>
      </c>
      <c r="L52" s="31">
        <v>188</v>
      </c>
      <c r="M52" s="32">
        <v>31</v>
      </c>
      <c r="N52" s="31">
        <v>18</v>
      </c>
      <c r="O52" s="33">
        <v>1</v>
      </c>
      <c r="P52" s="33" t="s">
        <v>25</v>
      </c>
      <c r="Q52" s="34">
        <v>1</v>
      </c>
      <c r="R52" s="29"/>
    </row>
    <row r="53" spans="1:18" ht="15" customHeight="1" x14ac:dyDescent="0.2">
      <c r="A53" s="26" t="s">
        <v>31</v>
      </c>
      <c r="B53" s="30">
        <v>408</v>
      </c>
      <c r="C53" s="17">
        <f t="shared" si="18"/>
        <v>401</v>
      </c>
      <c r="D53" s="11">
        <f t="shared" si="19"/>
        <v>-1.715686274509804</v>
      </c>
      <c r="E53" s="31">
        <v>12</v>
      </c>
      <c r="F53" s="31">
        <v>29</v>
      </c>
      <c r="G53" s="31">
        <v>28</v>
      </c>
      <c r="H53" s="31">
        <v>47</v>
      </c>
      <c r="I53" s="31">
        <v>2</v>
      </c>
      <c r="J53" s="31">
        <v>20</v>
      </c>
      <c r="K53" s="31">
        <v>12</v>
      </c>
      <c r="L53" s="31">
        <v>198</v>
      </c>
      <c r="M53" s="32">
        <v>27</v>
      </c>
      <c r="N53" s="31">
        <v>26</v>
      </c>
      <c r="O53" s="33" t="s">
        <v>25</v>
      </c>
      <c r="P53" s="33" t="s">
        <v>25</v>
      </c>
      <c r="Q53" s="34" t="s">
        <v>25</v>
      </c>
      <c r="R53" s="29"/>
    </row>
    <row r="54" spans="1:18" ht="20.25" customHeight="1" x14ac:dyDescent="0.2">
      <c r="A54" s="28" t="s">
        <v>45</v>
      </c>
      <c r="B54" s="10">
        <f>SUM(B55:B75)</f>
        <v>1841</v>
      </c>
      <c r="C54" s="10">
        <f>SUM(C55:C75)</f>
        <v>1534</v>
      </c>
      <c r="D54" s="11">
        <f t="shared" si="19"/>
        <v>-16.675719717544812</v>
      </c>
      <c r="E54" s="10">
        <f>SUM(E55:E75)</f>
        <v>21</v>
      </c>
      <c r="F54" s="10">
        <f>SUM(F55:F75)</f>
        <v>43</v>
      </c>
      <c r="G54" s="10">
        <f>SUM(G55:G75)</f>
        <v>104</v>
      </c>
      <c r="H54" s="10">
        <f>SUM(H55:H75)</f>
        <v>135</v>
      </c>
      <c r="I54" s="10" t="s">
        <v>25</v>
      </c>
      <c r="J54" s="10">
        <f>SUM(J55:J75)</f>
        <v>76</v>
      </c>
      <c r="K54" s="10">
        <f>SUM(K55:K75)</f>
        <v>34</v>
      </c>
      <c r="L54" s="10">
        <f>SUM(L55:L75)</f>
        <v>810</v>
      </c>
      <c r="M54" s="10">
        <f>SUM(M55:M75)</f>
        <v>238</v>
      </c>
      <c r="N54" s="10">
        <f>SUM(N55:N75)</f>
        <v>73</v>
      </c>
      <c r="O54" s="10" t="s">
        <v>25</v>
      </c>
      <c r="P54" s="10" t="s">
        <v>25</v>
      </c>
      <c r="Q54" s="23" t="s">
        <v>25</v>
      </c>
      <c r="R54" s="29"/>
    </row>
    <row r="55" spans="1:18" ht="15" customHeight="1" x14ac:dyDescent="0.2">
      <c r="A55" s="22" t="s">
        <v>23</v>
      </c>
      <c r="B55" s="30">
        <v>65</v>
      </c>
      <c r="C55" s="17">
        <f t="shared" ref="C55:C69" si="20">SUM(E55:Q55)</f>
        <v>63</v>
      </c>
      <c r="D55" s="11">
        <f t="shared" si="19"/>
        <v>-3.0769230769230771</v>
      </c>
      <c r="E55" s="31">
        <v>1</v>
      </c>
      <c r="F55" s="31" t="s">
        <v>25</v>
      </c>
      <c r="G55" s="31">
        <v>4</v>
      </c>
      <c r="H55" s="34">
        <v>1</v>
      </c>
      <c r="I55" s="34" t="s">
        <v>25</v>
      </c>
      <c r="J55" s="31" t="s">
        <v>25</v>
      </c>
      <c r="K55" s="34">
        <v>2</v>
      </c>
      <c r="L55" s="31">
        <v>48</v>
      </c>
      <c r="M55" s="37">
        <v>6</v>
      </c>
      <c r="N55" s="31">
        <v>1</v>
      </c>
      <c r="O55" s="34" t="s">
        <v>25</v>
      </c>
      <c r="P55" s="34" t="s">
        <v>25</v>
      </c>
      <c r="Q55" s="34" t="s">
        <v>25</v>
      </c>
      <c r="R55" s="29"/>
    </row>
    <row r="56" spans="1:18" ht="15" customHeight="1" x14ac:dyDescent="0.2">
      <c r="A56" s="26" t="s">
        <v>29</v>
      </c>
      <c r="B56" s="30">
        <v>37</v>
      </c>
      <c r="C56" s="17">
        <f t="shared" si="20"/>
        <v>33</v>
      </c>
      <c r="D56" s="11">
        <f t="shared" si="19"/>
        <v>-10.810810810810811</v>
      </c>
      <c r="E56" s="31" t="s">
        <v>25</v>
      </c>
      <c r="F56" s="34" t="s">
        <v>25</v>
      </c>
      <c r="G56" s="31">
        <v>2</v>
      </c>
      <c r="H56" s="31">
        <v>13</v>
      </c>
      <c r="I56" s="34" t="s">
        <v>25</v>
      </c>
      <c r="J56" s="34">
        <v>1</v>
      </c>
      <c r="K56" s="34" t="s">
        <v>25</v>
      </c>
      <c r="L56" s="31">
        <v>9</v>
      </c>
      <c r="M56" s="35">
        <v>7</v>
      </c>
      <c r="N56" s="34">
        <v>1</v>
      </c>
      <c r="O56" s="34" t="s">
        <v>25</v>
      </c>
      <c r="P56" s="34" t="s">
        <v>25</v>
      </c>
      <c r="Q56" s="34" t="s">
        <v>25</v>
      </c>
      <c r="R56" s="29"/>
    </row>
    <row r="57" spans="1:18" ht="15" customHeight="1" x14ac:dyDescent="0.2">
      <c r="A57" s="26" t="s">
        <v>26</v>
      </c>
      <c r="B57" s="30">
        <v>94</v>
      </c>
      <c r="C57" s="17">
        <f t="shared" si="20"/>
        <v>105</v>
      </c>
      <c r="D57" s="11">
        <f t="shared" si="19"/>
        <v>11.702127659574469</v>
      </c>
      <c r="E57" s="34" t="s">
        <v>25</v>
      </c>
      <c r="F57" s="31">
        <v>1</v>
      </c>
      <c r="G57" s="31">
        <v>3</v>
      </c>
      <c r="H57" s="31">
        <v>9</v>
      </c>
      <c r="I57" s="34" t="s">
        <v>25</v>
      </c>
      <c r="J57" s="31">
        <v>3</v>
      </c>
      <c r="K57" s="31">
        <v>5</v>
      </c>
      <c r="L57" s="31">
        <v>72</v>
      </c>
      <c r="M57" s="38">
        <v>9</v>
      </c>
      <c r="N57" s="31">
        <v>3</v>
      </c>
      <c r="O57" s="34" t="s">
        <v>25</v>
      </c>
      <c r="P57" s="34" t="s">
        <v>25</v>
      </c>
      <c r="Q57" s="34" t="s">
        <v>25</v>
      </c>
      <c r="R57" s="29"/>
    </row>
    <row r="58" spans="1:18" ht="15" customHeight="1" x14ac:dyDescent="0.2">
      <c r="A58" s="26" t="s">
        <v>41</v>
      </c>
      <c r="B58" s="30">
        <v>71</v>
      </c>
      <c r="C58" s="17">
        <f t="shared" si="20"/>
        <v>41</v>
      </c>
      <c r="D58" s="11">
        <f t="shared" si="19"/>
        <v>-42.25352112676056</v>
      </c>
      <c r="E58" s="31" t="s">
        <v>25</v>
      </c>
      <c r="F58" s="31" t="s">
        <v>25</v>
      </c>
      <c r="G58" s="34">
        <v>7</v>
      </c>
      <c r="H58" s="31">
        <v>12</v>
      </c>
      <c r="I58" s="34" t="s">
        <v>25</v>
      </c>
      <c r="J58" s="31">
        <v>3</v>
      </c>
      <c r="K58" s="31" t="s">
        <v>25</v>
      </c>
      <c r="L58" s="31">
        <v>19</v>
      </c>
      <c r="M58" s="35" t="s">
        <v>25</v>
      </c>
      <c r="N58" s="31" t="s">
        <v>25</v>
      </c>
      <c r="O58" s="34" t="s">
        <v>25</v>
      </c>
      <c r="P58" s="34" t="s">
        <v>25</v>
      </c>
      <c r="Q58" s="34" t="s">
        <v>25</v>
      </c>
      <c r="R58" s="29"/>
    </row>
    <row r="59" spans="1:18" ht="15" customHeight="1" x14ac:dyDescent="0.2">
      <c r="A59" s="26" t="s">
        <v>36</v>
      </c>
      <c r="B59" s="31">
        <v>10</v>
      </c>
      <c r="C59" s="17">
        <f t="shared" si="20"/>
        <v>1</v>
      </c>
      <c r="D59" s="11">
        <f t="shared" si="19"/>
        <v>-90</v>
      </c>
      <c r="E59" s="34" t="s">
        <v>25</v>
      </c>
      <c r="F59" s="34" t="s">
        <v>25</v>
      </c>
      <c r="G59" s="34">
        <v>1</v>
      </c>
      <c r="H59" s="34" t="s">
        <v>25</v>
      </c>
      <c r="I59" s="34" t="s">
        <v>25</v>
      </c>
      <c r="J59" s="34" t="s">
        <v>25</v>
      </c>
      <c r="K59" s="34" t="s">
        <v>25</v>
      </c>
      <c r="L59" s="34" t="s">
        <v>25</v>
      </c>
      <c r="M59" s="34" t="s">
        <v>25</v>
      </c>
      <c r="N59" s="34" t="s">
        <v>25</v>
      </c>
      <c r="O59" s="34" t="s">
        <v>25</v>
      </c>
      <c r="P59" s="34" t="s">
        <v>25</v>
      </c>
      <c r="Q59" s="34" t="s">
        <v>25</v>
      </c>
      <c r="R59" s="29"/>
    </row>
    <row r="60" spans="1:18" ht="15" customHeight="1" x14ac:dyDescent="0.2">
      <c r="A60" s="25" t="s">
        <v>28</v>
      </c>
      <c r="B60" s="30">
        <v>54</v>
      </c>
      <c r="C60" s="17">
        <f t="shared" si="20"/>
        <v>26</v>
      </c>
      <c r="D60" s="11">
        <f t="shared" si="19"/>
        <v>-51.851851851851848</v>
      </c>
      <c r="E60" s="34" t="s">
        <v>25</v>
      </c>
      <c r="F60" s="31" t="s">
        <v>25</v>
      </c>
      <c r="G60" s="31">
        <v>1</v>
      </c>
      <c r="H60" s="31">
        <v>4</v>
      </c>
      <c r="I60" s="34" t="s">
        <v>25</v>
      </c>
      <c r="J60" s="31">
        <v>1</v>
      </c>
      <c r="K60" s="34" t="s">
        <v>25</v>
      </c>
      <c r="L60" s="31">
        <v>15</v>
      </c>
      <c r="M60" s="35">
        <v>2</v>
      </c>
      <c r="N60" s="31">
        <v>3</v>
      </c>
      <c r="O60" s="34" t="s">
        <v>25</v>
      </c>
      <c r="P60" s="34" t="s">
        <v>25</v>
      </c>
      <c r="Q60" s="34" t="s">
        <v>25</v>
      </c>
      <c r="R60" s="29"/>
    </row>
    <row r="61" spans="1:18" ht="15" customHeight="1" x14ac:dyDescent="0.2">
      <c r="A61" s="26" t="s">
        <v>39</v>
      </c>
      <c r="B61" s="30">
        <v>3</v>
      </c>
      <c r="C61" s="17">
        <f t="shared" si="20"/>
        <v>1</v>
      </c>
      <c r="D61" s="11">
        <f t="shared" si="19"/>
        <v>-66.666666666666657</v>
      </c>
      <c r="E61" s="34" t="s">
        <v>25</v>
      </c>
      <c r="F61" s="34" t="s">
        <v>25</v>
      </c>
      <c r="G61" s="34" t="s">
        <v>25</v>
      </c>
      <c r="H61" s="34" t="s">
        <v>25</v>
      </c>
      <c r="I61" s="34" t="s">
        <v>25</v>
      </c>
      <c r="J61" s="34" t="s">
        <v>25</v>
      </c>
      <c r="K61" s="34" t="s">
        <v>25</v>
      </c>
      <c r="L61" s="34">
        <v>1</v>
      </c>
      <c r="M61" s="34" t="s">
        <v>25</v>
      </c>
      <c r="N61" s="34" t="s">
        <v>25</v>
      </c>
      <c r="O61" s="34" t="s">
        <v>25</v>
      </c>
      <c r="P61" s="34" t="s">
        <v>25</v>
      </c>
      <c r="Q61" s="34" t="s">
        <v>25</v>
      </c>
      <c r="R61" s="29"/>
    </row>
    <row r="62" spans="1:18" ht="15" customHeight="1" x14ac:dyDescent="0.2">
      <c r="A62" s="26" t="s">
        <v>24</v>
      </c>
      <c r="B62" s="30">
        <v>148</v>
      </c>
      <c r="C62" s="17">
        <f t="shared" si="20"/>
        <v>196</v>
      </c>
      <c r="D62" s="11">
        <f t="shared" si="19"/>
        <v>32.432432432432435</v>
      </c>
      <c r="E62" s="34" t="s">
        <v>25</v>
      </c>
      <c r="F62" s="31">
        <v>6</v>
      </c>
      <c r="G62" s="31">
        <v>11</v>
      </c>
      <c r="H62" s="31">
        <v>24</v>
      </c>
      <c r="I62" s="34" t="s">
        <v>25</v>
      </c>
      <c r="J62" s="31">
        <v>3</v>
      </c>
      <c r="K62" s="31">
        <v>4</v>
      </c>
      <c r="L62" s="31">
        <v>130</v>
      </c>
      <c r="M62" s="38">
        <v>14</v>
      </c>
      <c r="N62" s="31">
        <v>4</v>
      </c>
      <c r="O62" s="34" t="s">
        <v>25</v>
      </c>
      <c r="P62" s="34" t="s">
        <v>25</v>
      </c>
      <c r="Q62" s="34" t="s">
        <v>25</v>
      </c>
      <c r="R62" s="29"/>
    </row>
    <row r="63" spans="1:18" ht="15" customHeight="1" x14ac:dyDescent="0.2">
      <c r="A63" s="26" t="s">
        <v>35</v>
      </c>
      <c r="B63" s="30">
        <v>44</v>
      </c>
      <c r="C63" s="17">
        <f t="shared" si="20"/>
        <v>50</v>
      </c>
      <c r="D63" s="11">
        <f t="shared" si="19"/>
        <v>13.636363636363635</v>
      </c>
      <c r="E63" s="31">
        <v>4</v>
      </c>
      <c r="F63" s="31">
        <v>2</v>
      </c>
      <c r="G63" s="31">
        <v>7</v>
      </c>
      <c r="H63" s="31">
        <v>3</v>
      </c>
      <c r="I63" s="34" t="s">
        <v>25</v>
      </c>
      <c r="J63" s="31" t="s">
        <v>25</v>
      </c>
      <c r="K63" s="34">
        <v>3</v>
      </c>
      <c r="L63" s="31">
        <v>19</v>
      </c>
      <c r="M63" s="38">
        <v>9</v>
      </c>
      <c r="N63" s="31">
        <v>3</v>
      </c>
      <c r="O63" s="34" t="s">
        <v>25</v>
      </c>
      <c r="P63" s="34" t="s">
        <v>25</v>
      </c>
      <c r="Q63" s="34" t="s">
        <v>25</v>
      </c>
      <c r="R63" s="29"/>
    </row>
    <row r="64" spans="1:18" ht="15" customHeight="1" x14ac:dyDescent="0.2">
      <c r="A64" s="26" t="s">
        <v>33</v>
      </c>
      <c r="B64" s="31">
        <v>11</v>
      </c>
      <c r="C64" s="17">
        <f t="shared" si="20"/>
        <v>13</v>
      </c>
      <c r="D64" s="11">
        <f t="shared" si="19"/>
        <v>18.181818181818183</v>
      </c>
      <c r="E64" s="34" t="s">
        <v>25</v>
      </c>
      <c r="F64" s="34">
        <v>1</v>
      </c>
      <c r="G64" s="34">
        <v>4</v>
      </c>
      <c r="H64" s="34" t="s">
        <v>25</v>
      </c>
      <c r="I64" s="34" t="s">
        <v>25</v>
      </c>
      <c r="J64" s="34">
        <v>1</v>
      </c>
      <c r="K64" s="31">
        <v>3</v>
      </c>
      <c r="L64" s="34">
        <v>1</v>
      </c>
      <c r="M64" s="35">
        <v>1</v>
      </c>
      <c r="N64" s="34">
        <v>2</v>
      </c>
      <c r="O64" s="34" t="s">
        <v>25</v>
      </c>
      <c r="P64" s="34" t="s">
        <v>25</v>
      </c>
      <c r="Q64" s="34" t="s">
        <v>25</v>
      </c>
      <c r="R64" s="29"/>
    </row>
    <row r="65" spans="1:19" ht="15" customHeight="1" x14ac:dyDescent="0.2">
      <c r="A65" s="26" t="s">
        <v>42</v>
      </c>
      <c r="B65" s="30">
        <v>473</v>
      </c>
      <c r="C65" s="17">
        <f t="shared" si="20"/>
        <v>236</v>
      </c>
      <c r="D65" s="11">
        <f t="shared" si="19"/>
        <v>-50.105708245243129</v>
      </c>
      <c r="E65" s="31" t="s">
        <v>25</v>
      </c>
      <c r="F65" s="31" t="s">
        <v>25</v>
      </c>
      <c r="G65" s="31">
        <v>3</v>
      </c>
      <c r="H65" s="31">
        <v>15</v>
      </c>
      <c r="I65" s="31" t="s">
        <v>25</v>
      </c>
      <c r="J65" s="31">
        <v>20</v>
      </c>
      <c r="K65" s="31">
        <v>2</v>
      </c>
      <c r="L65" s="31">
        <v>93</v>
      </c>
      <c r="M65" s="30">
        <v>100</v>
      </c>
      <c r="N65" s="31">
        <v>3</v>
      </c>
      <c r="O65" s="31" t="s">
        <v>25</v>
      </c>
      <c r="P65" s="31" t="s">
        <v>25</v>
      </c>
      <c r="Q65" s="35" t="s">
        <v>25</v>
      </c>
      <c r="R65" s="29"/>
    </row>
    <row r="66" spans="1:19" ht="15" customHeight="1" x14ac:dyDescent="0.2">
      <c r="A66" s="26" t="s">
        <v>40</v>
      </c>
      <c r="B66" s="30">
        <v>5</v>
      </c>
      <c r="C66" s="17">
        <f t="shared" si="20"/>
        <v>2</v>
      </c>
      <c r="D66" s="11">
        <f t="shared" si="19"/>
        <v>-60</v>
      </c>
      <c r="E66" s="34" t="s">
        <v>25</v>
      </c>
      <c r="F66" s="34" t="s">
        <v>25</v>
      </c>
      <c r="G66" s="31" t="s">
        <v>25</v>
      </c>
      <c r="H66" s="31" t="s">
        <v>25</v>
      </c>
      <c r="I66" s="34" t="s">
        <v>25</v>
      </c>
      <c r="J66" s="34" t="s">
        <v>25</v>
      </c>
      <c r="K66" s="34" t="s">
        <v>25</v>
      </c>
      <c r="L66" s="31">
        <v>1</v>
      </c>
      <c r="M66" s="34">
        <v>1</v>
      </c>
      <c r="N66" s="34" t="s">
        <v>25</v>
      </c>
      <c r="O66" s="34" t="s">
        <v>25</v>
      </c>
      <c r="P66" s="34" t="s">
        <v>25</v>
      </c>
      <c r="Q66" s="34" t="s">
        <v>25</v>
      </c>
      <c r="R66" s="29"/>
    </row>
    <row r="67" spans="1:19" ht="15" customHeight="1" x14ac:dyDescent="0.2">
      <c r="A67" s="26" t="s">
        <v>32</v>
      </c>
      <c r="B67" s="30">
        <v>92</v>
      </c>
      <c r="C67" s="17">
        <f t="shared" si="20"/>
        <v>94</v>
      </c>
      <c r="D67" s="11">
        <f t="shared" si="19"/>
        <v>2.1739130434782608</v>
      </c>
      <c r="E67" s="31">
        <v>7</v>
      </c>
      <c r="F67" s="31">
        <v>2</v>
      </c>
      <c r="G67" s="31">
        <v>15</v>
      </c>
      <c r="H67" s="34">
        <v>7</v>
      </c>
      <c r="I67" s="34" t="s">
        <v>25</v>
      </c>
      <c r="J67" s="31">
        <v>4</v>
      </c>
      <c r="K67" s="31">
        <v>4</v>
      </c>
      <c r="L67" s="31">
        <v>20</v>
      </c>
      <c r="M67" s="38">
        <v>25</v>
      </c>
      <c r="N67" s="31">
        <v>10</v>
      </c>
      <c r="O67" s="34" t="s">
        <v>25</v>
      </c>
      <c r="P67" s="34" t="s">
        <v>25</v>
      </c>
      <c r="Q67" s="34" t="s">
        <v>25</v>
      </c>
      <c r="R67" s="29"/>
    </row>
    <row r="68" spans="1:19" ht="15" customHeight="1" x14ac:dyDescent="0.2">
      <c r="A68" s="26" t="s">
        <v>30</v>
      </c>
      <c r="B68" s="30">
        <v>134</v>
      </c>
      <c r="C68" s="17">
        <f t="shared" si="20"/>
        <v>100</v>
      </c>
      <c r="D68" s="11">
        <f t="shared" si="19"/>
        <v>-25.373134328358208</v>
      </c>
      <c r="E68" s="31">
        <v>7</v>
      </c>
      <c r="F68" s="31">
        <v>28</v>
      </c>
      <c r="G68" s="31">
        <v>5</v>
      </c>
      <c r="H68" s="34">
        <v>1</v>
      </c>
      <c r="I68" s="34" t="s">
        <v>25</v>
      </c>
      <c r="J68" s="31">
        <v>21</v>
      </c>
      <c r="K68" s="31">
        <v>7</v>
      </c>
      <c r="L68" s="31" t="s">
        <v>25</v>
      </c>
      <c r="M68" s="38">
        <v>9</v>
      </c>
      <c r="N68" s="31">
        <v>22</v>
      </c>
      <c r="O68" s="34" t="s">
        <v>25</v>
      </c>
      <c r="P68" s="34" t="s">
        <v>25</v>
      </c>
      <c r="Q68" s="34" t="s">
        <v>25</v>
      </c>
      <c r="R68" s="29"/>
    </row>
    <row r="69" spans="1:19" ht="15" customHeight="1" x14ac:dyDescent="0.2">
      <c r="A69" s="26" t="s">
        <v>37</v>
      </c>
      <c r="B69" s="30">
        <v>14</v>
      </c>
      <c r="C69" s="17">
        <f t="shared" si="20"/>
        <v>15</v>
      </c>
      <c r="D69" s="11">
        <f t="shared" si="19"/>
        <v>7.1428571428571423</v>
      </c>
      <c r="E69" s="34" t="s">
        <v>25</v>
      </c>
      <c r="F69" s="31">
        <v>1</v>
      </c>
      <c r="G69" s="34" t="s">
        <v>25</v>
      </c>
      <c r="H69" s="34" t="s">
        <v>25</v>
      </c>
      <c r="I69" s="34" t="s">
        <v>25</v>
      </c>
      <c r="J69" s="31" t="s">
        <v>25</v>
      </c>
      <c r="K69" s="34">
        <v>2</v>
      </c>
      <c r="L69" s="34">
        <v>8</v>
      </c>
      <c r="M69" s="35">
        <v>1</v>
      </c>
      <c r="N69" s="34">
        <v>3</v>
      </c>
      <c r="O69" s="34" t="s">
        <v>25</v>
      </c>
      <c r="P69" s="34" t="s">
        <v>25</v>
      </c>
      <c r="Q69" s="34" t="s">
        <v>25</v>
      </c>
      <c r="R69" s="29"/>
    </row>
    <row r="70" spans="1:19" ht="15" customHeight="1" x14ac:dyDescent="0.2">
      <c r="A70" s="26" t="s">
        <v>46</v>
      </c>
      <c r="B70" s="30"/>
      <c r="C70" s="17"/>
      <c r="D70" s="11"/>
      <c r="E70" s="34"/>
      <c r="F70" s="35"/>
      <c r="G70" s="34"/>
      <c r="H70" s="34"/>
      <c r="I70" s="34"/>
      <c r="J70" s="35"/>
      <c r="K70" s="34"/>
      <c r="L70" s="34"/>
      <c r="M70" s="35"/>
      <c r="N70" s="34"/>
      <c r="O70" s="34"/>
      <c r="P70" s="34"/>
      <c r="Q70" s="34"/>
      <c r="R70" s="29"/>
    </row>
    <row r="71" spans="1:19" ht="15" customHeight="1" x14ac:dyDescent="0.2">
      <c r="A71" s="26" t="s">
        <v>38</v>
      </c>
      <c r="B71" s="30">
        <v>22</v>
      </c>
      <c r="C71" s="17">
        <f>SUM(E71:Q71)</f>
        <v>19</v>
      </c>
      <c r="D71" s="11">
        <f>((C71-B71)/B71)*100</f>
        <v>-13.636363636363635</v>
      </c>
      <c r="E71" s="34" t="s">
        <v>25</v>
      </c>
      <c r="F71" s="34" t="s">
        <v>25</v>
      </c>
      <c r="G71" s="31" t="s">
        <v>25</v>
      </c>
      <c r="H71" s="34" t="s">
        <v>25</v>
      </c>
      <c r="I71" s="34" t="s">
        <v>25</v>
      </c>
      <c r="J71" s="34" t="s">
        <v>25</v>
      </c>
      <c r="K71" s="34" t="s">
        <v>25</v>
      </c>
      <c r="L71" s="34">
        <v>15</v>
      </c>
      <c r="M71" s="34">
        <v>2</v>
      </c>
      <c r="N71" s="31">
        <v>2</v>
      </c>
      <c r="O71" s="34" t="s">
        <v>25</v>
      </c>
      <c r="P71" s="34" t="s">
        <v>25</v>
      </c>
      <c r="Q71" s="34" t="s">
        <v>25</v>
      </c>
      <c r="R71" s="29"/>
    </row>
    <row r="72" spans="1:19" ht="15" customHeight="1" x14ac:dyDescent="0.2">
      <c r="A72" s="15" t="s">
        <v>22</v>
      </c>
      <c r="B72" s="30">
        <v>386</v>
      </c>
      <c r="C72" s="17">
        <f>SUM(E72:Q72)</f>
        <v>392</v>
      </c>
      <c r="D72" s="11">
        <f>((C72-B72)/B72)*100</f>
        <v>1.5544041450777202</v>
      </c>
      <c r="E72" s="31">
        <v>1</v>
      </c>
      <c r="F72" s="31">
        <v>2</v>
      </c>
      <c r="G72" s="31">
        <v>32</v>
      </c>
      <c r="H72" s="31">
        <v>30</v>
      </c>
      <c r="I72" s="34" t="s">
        <v>25</v>
      </c>
      <c r="J72" s="31">
        <v>14</v>
      </c>
      <c r="K72" s="34">
        <v>1</v>
      </c>
      <c r="L72" s="31">
        <v>271</v>
      </c>
      <c r="M72" s="32">
        <v>31</v>
      </c>
      <c r="N72" s="31">
        <v>10</v>
      </c>
      <c r="O72" s="34" t="s">
        <v>25</v>
      </c>
      <c r="P72" s="34" t="s">
        <v>25</v>
      </c>
      <c r="Q72" s="34" t="s">
        <v>25</v>
      </c>
      <c r="R72" s="29"/>
    </row>
    <row r="73" spans="1:19" ht="15" customHeight="1" x14ac:dyDescent="0.2">
      <c r="A73" s="26" t="s">
        <v>44</v>
      </c>
      <c r="B73" s="30">
        <v>139</v>
      </c>
      <c r="C73" s="17">
        <f>SUM(E73:Q73)</f>
        <v>102</v>
      </c>
      <c r="D73" s="11">
        <f>((C73-B73)/B73)*100</f>
        <v>-26.618705035971225</v>
      </c>
      <c r="E73" s="31" t="s">
        <v>25</v>
      </c>
      <c r="F73" s="34" t="s">
        <v>25</v>
      </c>
      <c r="G73" s="31">
        <v>4</v>
      </c>
      <c r="H73" s="31">
        <v>13</v>
      </c>
      <c r="I73" s="34" t="s">
        <v>25</v>
      </c>
      <c r="J73" s="31">
        <v>5</v>
      </c>
      <c r="K73" s="34" t="s">
        <v>25</v>
      </c>
      <c r="L73" s="31">
        <v>60</v>
      </c>
      <c r="M73" s="38">
        <v>17</v>
      </c>
      <c r="N73" s="31">
        <v>3</v>
      </c>
      <c r="O73" s="34" t="s">
        <v>25</v>
      </c>
      <c r="P73" s="34" t="s">
        <v>25</v>
      </c>
      <c r="Q73" s="34" t="s">
        <v>25</v>
      </c>
      <c r="R73" s="29"/>
    </row>
    <row r="74" spans="1:19" ht="15" customHeight="1" x14ac:dyDescent="0.2">
      <c r="A74" s="26" t="s">
        <v>34</v>
      </c>
      <c r="B74" s="30">
        <v>34</v>
      </c>
      <c r="C74" s="17">
        <f>SUM(E74:Q74)</f>
        <v>34</v>
      </c>
      <c r="D74" s="11" t="s">
        <v>25</v>
      </c>
      <c r="E74" s="31">
        <v>1</v>
      </c>
      <c r="F74" s="31" t="s">
        <v>25</v>
      </c>
      <c r="G74" s="31">
        <v>5</v>
      </c>
      <c r="H74" s="34">
        <v>3</v>
      </c>
      <c r="I74" s="34" t="s">
        <v>25</v>
      </c>
      <c r="J74" s="34" t="s">
        <v>25</v>
      </c>
      <c r="K74" s="34" t="s">
        <v>25</v>
      </c>
      <c r="L74" s="31">
        <v>19</v>
      </c>
      <c r="M74" s="38">
        <v>4</v>
      </c>
      <c r="N74" s="34">
        <v>2</v>
      </c>
      <c r="O74" s="34" t="s">
        <v>25</v>
      </c>
      <c r="P74" s="34" t="s">
        <v>25</v>
      </c>
      <c r="Q74" s="34" t="s">
        <v>25</v>
      </c>
      <c r="R74" s="21"/>
    </row>
    <row r="75" spans="1:19" ht="15" customHeight="1" x14ac:dyDescent="0.2">
      <c r="A75" s="26" t="s">
        <v>31</v>
      </c>
      <c r="B75" s="30">
        <v>5</v>
      </c>
      <c r="C75" s="17">
        <f>SUM(E75:Q75)</f>
        <v>11</v>
      </c>
      <c r="D75" s="11">
        <f>((C75-B75)/B75)*100</f>
        <v>120</v>
      </c>
      <c r="E75" s="31" t="s">
        <v>25</v>
      </c>
      <c r="F75" s="34" t="s">
        <v>25</v>
      </c>
      <c r="G75" s="31" t="s">
        <v>25</v>
      </c>
      <c r="H75" s="34" t="s">
        <v>25</v>
      </c>
      <c r="I75" s="34" t="s">
        <v>25</v>
      </c>
      <c r="J75" s="31" t="s">
        <v>25</v>
      </c>
      <c r="K75" s="34">
        <v>1</v>
      </c>
      <c r="L75" s="31">
        <v>9</v>
      </c>
      <c r="M75" s="34" t="s">
        <v>25</v>
      </c>
      <c r="N75" s="34">
        <v>1</v>
      </c>
      <c r="O75" s="34" t="s">
        <v>25</v>
      </c>
      <c r="P75" s="34" t="s">
        <v>25</v>
      </c>
      <c r="Q75" s="34" t="s">
        <v>25</v>
      </c>
      <c r="R75" s="21"/>
    </row>
    <row r="76" spans="1:19" ht="12.2" customHeight="1" x14ac:dyDescent="0.2">
      <c r="A76" s="39"/>
      <c r="B76" s="40"/>
      <c r="C76" s="41"/>
      <c r="D76" s="41"/>
      <c r="E76" s="42"/>
      <c r="F76" s="42"/>
      <c r="G76" s="42"/>
      <c r="H76" s="42"/>
      <c r="I76" s="42"/>
      <c r="J76" s="42"/>
      <c r="K76" s="42"/>
      <c r="L76" s="42"/>
      <c r="M76" s="43"/>
      <c r="N76" s="42"/>
      <c r="O76" s="42"/>
      <c r="P76" s="42"/>
      <c r="Q76" s="44"/>
    </row>
    <row r="77" spans="1:19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N77" s="1"/>
      <c r="O77" s="1"/>
      <c r="P77" s="1"/>
      <c r="R77" s="21"/>
      <c r="S77" s="26"/>
    </row>
    <row r="78" spans="1:19" ht="15" customHeight="1" x14ac:dyDescent="0.2">
      <c r="A78" s="46" t="s">
        <v>51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</row>
    <row r="79" spans="1:19" ht="15" customHeight="1" x14ac:dyDescent="0.2">
      <c r="A79" s="46" t="s">
        <v>47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</row>
    <row r="80" spans="1:19" ht="15" customHeight="1" x14ac:dyDescent="0.2">
      <c r="A80" s="52" t="s">
        <v>48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</row>
    <row r="81" spans="1:18" ht="15" customHeight="1" x14ac:dyDescent="0.2">
      <c r="A81" s="46" t="s">
        <v>49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</row>
    <row r="82" spans="1:18" ht="15" customHeight="1" x14ac:dyDescent="0.2">
      <c r="A82" s="47" t="s">
        <v>50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</row>
    <row r="86" spans="1:18" x14ac:dyDescent="0.2">
      <c r="R86" s="26"/>
    </row>
  </sheetData>
  <mergeCells count="31">
    <mergeCell ref="A7:Q7"/>
    <mergeCell ref="A1:Q1"/>
    <mergeCell ref="A2:Q2"/>
    <mergeCell ref="A3:Q3"/>
    <mergeCell ref="A4:Q4"/>
    <mergeCell ref="A5:Q5"/>
    <mergeCell ref="A6:Q6"/>
    <mergeCell ref="D8:D10"/>
    <mergeCell ref="E8:Q8"/>
    <mergeCell ref="B9:B10"/>
    <mergeCell ref="C9:C10"/>
    <mergeCell ref="E9:E10"/>
    <mergeCell ref="F9:F10"/>
    <mergeCell ref="G9:G10"/>
    <mergeCell ref="H9:H10"/>
    <mergeCell ref="A81:Q81"/>
    <mergeCell ref="A82:Q82"/>
    <mergeCell ref="O9:O10"/>
    <mergeCell ref="P9:P10"/>
    <mergeCell ref="Q9:Q10"/>
    <mergeCell ref="A78:Q78"/>
    <mergeCell ref="A79:Q79"/>
    <mergeCell ref="A80:Q80"/>
    <mergeCell ref="I9:I10"/>
    <mergeCell ref="J9:J10"/>
    <mergeCell ref="K9:K10"/>
    <mergeCell ref="L9:L10"/>
    <mergeCell ref="M9:M10"/>
    <mergeCell ref="N9:N10"/>
    <mergeCell ref="A8:A10"/>
    <mergeCell ref="B8:C8"/>
  </mergeCells>
  <printOptions horizontalCentered="1"/>
  <pageMargins left="0.70866141732283472" right="0.70866141732283472" top="0.98425196850393704" bottom="0.98425196850393704" header="0.31496062992125984" footer="0.31496062992125984"/>
  <pageSetup scale="68" orientation="portrait" r:id="rId1"/>
  <ignoredErrors>
    <ignoredError sqref="C33:D33 C54:D54 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Técnico</vt:lpstr>
      <vt:lpstr>'Personal Técnico'!Área_de_impresión</vt:lpstr>
      <vt:lpstr>'Personal Técnico'!Títulos_a_imprimir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JIMENEZ</dc:creator>
  <cp:lastModifiedBy>LUIS JIMENEZ</cp:lastModifiedBy>
  <cp:lastPrinted>2025-07-24T14:23:20Z</cp:lastPrinted>
  <dcterms:created xsi:type="dcterms:W3CDTF">2025-07-18T15:10:40Z</dcterms:created>
  <dcterms:modified xsi:type="dcterms:W3CDTF">2025-07-25T19:56:08Z</dcterms:modified>
</cp:coreProperties>
</file>